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'Processos'!$A$1:$T$101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,00%"/>
    <numFmt numFmtId="167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6"/>
    </font>
    <font>
      <name val="Calibri"/>
      <b val="1"/>
      <color rgb="00334155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2E8F0"/>
      </patternFill>
    </fill>
    <fill>
      <patternFill patternType="solid">
        <fgColor rgb="00FFFFFF"/>
      </patternFill>
    </fill>
    <fill>
      <patternFill patternType="solid">
        <fgColor rgb="00EA580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1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3" borderId="1" pivotButton="0" quotePrefix="0" xfId="0"/>
    <xf numFmtId="0" fontId="4" fillId="5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334155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Processos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'Resumo'!$D$4:$D$8</f>
            </numRef>
          </cat>
          <val>
            <numRef>
              <f>'Resumo'!$E$4:$E$8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Prioridade</a:t>
            </a:r>
          </a:p>
        </rich>
      </tx>
    </title>
    <plotArea>
      <pieChart>
        <varyColors val="1"/>
        <ser>
          <idx val="0"/>
          <order val="0"/>
          <tx>
            <strRef>
              <f>'Resumo'!H3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'Resumo'!$G$4:$G$6</f>
            </numRef>
          </cat>
          <val>
            <numRef>
              <f>'Resumo'!$H$4:$H$6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por Tipo de Processo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'Resumo'!E12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'Resumo'!$D$13:$D$19</f>
            </numRef>
          </cat>
          <val>
            <numRef>
              <f>'Resumo'!$E$13:$E$19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envolvido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4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34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25" customWidth="1" min="4" max="4"/>
    <col width="20" customWidth="1" min="5" max="5"/>
    <col width="18" customWidth="1" min="6" max="6"/>
    <col width="20" customWidth="1" min="7" max="7"/>
    <col width="12" customWidth="1" min="8" max="8"/>
    <col width="15" customWidth="1" min="9" max="9"/>
    <col width="15" customWidth="1" min="10" max="10"/>
    <col width="16" customWidth="1" min="11" max="11"/>
    <col width="22" customWidth="1" min="12" max="12"/>
    <col width="12" customWidth="1" min="13" max="13"/>
    <col width="16" customWidth="1" min="14" max="14"/>
    <col width="15" customWidth="1" min="15" max="15"/>
    <col width="24" customWidth="1" min="16" max="16"/>
    <col width="21" customWidth="1" min="17" max="17"/>
    <col width="25" customWidth="1" min="18" max="18"/>
    <col width="18" customWidth="1" min="19" max="19"/>
    <col width="38" customWidth="1" min="20" max="20"/>
  </cols>
  <sheetData>
    <row r="1" ht="32" customHeight="1">
      <c r="A1" s="1" t="inlineStr">
        <is>
          <t>ID do Processo</t>
        </is>
      </c>
      <c r="B1" s="1" t="inlineStr">
        <is>
          <t>Número do Protocolo</t>
        </is>
      </c>
      <c r="C1" s="1" t="inlineStr">
        <is>
          <t>Tipo de Processo</t>
        </is>
      </c>
      <c r="D1" s="1" t="inlineStr">
        <is>
          <t>Órgão/Departamento</t>
        </is>
      </c>
      <c r="E1" s="1" t="inlineStr">
        <is>
          <t>Solicitante</t>
        </is>
      </c>
      <c r="F1" s="1" t="inlineStr">
        <is>
          <t>Cidade</t>
        </is>
      </c>
      <c r="G1" s="1" t="inlineStr">
        <is>
          <t>Responsável</t>
        </is>
      </c>
      <c r="H1" s="1" t="inlineStr">
        <is>
          <t>Prioridade</t>
        </is>
      </c>
      <c r="I1" s="1" t="inlineStr">
        <is>
          <t>Data de Abertura</t>
        </is>
      </c>
      <c r="J1" s="1" t="inlineStr">
        <is>
          <t>Prazo Previsto</t>
        </is>
      </c>
      <c r="K1" s="1" t="inlineStr">
        <is>
          <t>Data de Conclusão</t>
        </is>
      </c>
      <c r="L1" s="1" t="inlineStr">
        <is>
          <t>Status</t>
        </is>
      </c>
      <c r="M1" s="1" t="inlineStr">
        <is>
          <t>SLA (dias)</t>
        </is>
      </c>
      <c r="N1" s="1" t="inlineStr">
        <is>
          <t>Dias Decorridos</t>
        </is>
      </c>
      <c r="O1" s="1" t="inlineStr">
        <is>
          <t>Dias Restantes</t>
        </is>
      </c>
      <c r="P1" s="1" t="inlineStr">
        <is>
          <t>Situação do Prazo</t>
        </is>
      </c>
      <c r="Q1" s="1" t="inlineStr">
        <is>
          <t>Valor Envolvido (R$)</t>
        </is>
      </c>
      <c r="R1" s="1" t="inlineStr">
        <is>
          <t>Custo Administrativo (R$)</t>
        </is>
      </c>
      <c r="S1" s="1" t="inlineStr">
        <is>
          <t>Percentual de Custo</t>
        </is>
      </c>
      <c r="T1" s="1" t="inlineStr">
        <is>
          <t>Observações</t>
        </is>
      </c>
    </row>
    <row r="2" ht="32" customHeight="1">
      <c r="A2" s="2" t="inlineStr">
        <is>
          <t>PA-2026-001</t>
        </is>
      </c>
      <c r="B2" s="2" t="inlineStr">
        <is>
          <t>2026.0001.0105</t>
        </is>
      </c>
      <c r="C2" s="3" t="inlineStr">
        <is>
          <t>Contratação</t>
        </is>
      </c>
      <c r="D2" s="3" t="inlineStr">
        <is>
          <t>Diretoria Administrativa</t>
        </is>
      </c>
      <c r="E2" s="3" t="inlineStr">
        <is>
          <t>João Silva</t>
        </is>
      </c>
      <c r="F2" s="3" t="inlineStr">
        <is>
          <t>São Paulo</t>
        </is>
      </c>
      <c r="G2" s="3" t="inlineStr">
        <is>
          <t>Mariana Lopes</t>
        </is>
      </c>
      <c r="H2" s="2" t="inlineStr">
        <is>
          <t>Alta</t>
        </is>
      </c>
      <c r="I2" s="31" t="n">
        <v>46027</v>
      </c>
      <c r="J2" s="31" t="n">
        <v>46050</v>
      </c>
      <c r="K2" s="31" t="n">
        <v>46047</v>
      </c>
      <c r="L2" s="3" t="inlineStr">
        <is>
          <t>Concluído</t>
        </is>
      </c>
      <c r="M2" s="5" t="n">
        <v>185000</v>
      </c>
      <c r="N2" s="5" t="n">
        <v>8500</v>
      </c>
      <c r="O2" s="5" t="inlineStr">
        <is>
          <t>Contratação de serviço técnico finalizada.</t>
        </is>
      </c>
      <c r="P2" s="6">
        <f>IF(OR('Processos'!I2="",'Processos'!J2=""),"",IF('Processos'!L2="Concluído","Concluído",IF('Processos'!O2&lt;0,"Atrasado",IF('Processos'!O2&lt;=5,"Próximo do vencimento","No prazo"))))</f>
        <v/>
      </c>
      <c r="Q2" s="7" t="n"/>
      <c r="R2" s="7" t="n"/>
      <c r="S2" s="8">
        <f>IF('Processos'!Q2="","",IFERROR('Processos'!R2/'Processos'!Q2,0))</f>
        <v/>
      </c>
      <c r="T2" s="9" t="n"/>
    </row>
    <row r="3" ht="32" customHeight="1">
      <c r="A3" s="2" t="inlineStr">
        <is>
          <t>PA-2026-002</t>
        </is>
      </c>
      <c r="B3" s="2" t="inlineStr">
        <is>
          <t>2026.0002.0112</t>
        </is>
      </c>
      <c r="C3" s="3" t="inlineStr">
        <is>
          <t>Compras</t>
        </is>
      </c>
      <c r="D3" s="3" t="inlineStr">
        <is>
          <t>Gerência de Suprimentos</t>
        </is>
      </c>
      <c r="E3" s="3" t="inlineStr">
        <is>
          <t>Maria Oliveira</t>
        </is>
      </c>
      <c r="F3" s="3" t="inlineStr">
        <is>
          <t>Rio de Janeiro</t>
        </is>
      </c>
      <c r="G3" s="3" t="inlineStr">
        <is>
          <t>Eduardo Ramos</t>
        </is>
      </c>
      <c r="H3" s="2" t="inlineStr">
        <is>
          <t>Alta</t>
        </is>
      </c>
      <c r="I3" s="31" t="n">
        <v>46034</v>
      </c>
      <c r="J3" s="31" t="n">
        <v>46266</v>
      </c>
      <c r="K3" s="31" t="n"/>
      <c r="L3" s="3" t="inlineStr">
        <is>
          <t>Em análise</t>
        </is>
      </c>
      <c r="M3" s="5" t="n">
        <v>78500</v>
      </c>
      <c r="N3" s="5" t="n">
        <v>4200</v>
      </c>
      <c r="O3" s="5" t="inlineStr">
        <is>
          <t>Compra emergencial com pesquisa de preços em validação.</t>
        </is>
      </c>
      <c r="P3" s="6">
        <f>IF(OR('Processos'!I3="",'Processos'!J3=""),"",IF('Processos'!L3="Concluído","Concluído",IF('Processos'!O3&lt;0,"Atrasado",IF('Processos'!O3&lt;=5,"Próximo do vencimento","No prazo"))))</f>
        <v/>
      </c>
      <c r="Q3" s="7" t="n"/>
      <c r="R3" s="7" t="n"/>
      <c r="S3" s="8">
        <f>IF('Processos'!Q3="","",IFERROR('Processos'!R3/'Processos'!Q3,0))</f>
        <v/>
      </c>
      <c r="T3" s="9" t="n"/>
    </row>
    <row r="4" ht="32" customHeight="1">
      <c r="A4" s="2" t="inlineStr">
        <is>
          <t>PA-2026-003</t>
        </is>
      </c>
      <c r="B4" s="2" t="inlineStr">
        <is>
          <t>2026.0003.0120</t>
        </is>
      </c>
      <c r="C4" s="3" t="inlineStr">
        <is>
          <t>Contratação</t>
        </is>
      </c>
      <c r="D4" s="3" t="inlineStr">
        <is>
          <t>Coordenação de Contratos</t>
        </is>
      </c>
      <c r="E4" s="3" t="inlineStr">
        <is>
          <t>Pedro Santos</t>
        </is>
      </c>
      <c r="F4" s="3" t="inlineStr">
        <is>
          <t>Belo Horizonte</t>
        </is>
      </c>
      <c r="G4" s="3" t="inlineStr">
        <is>
          <t>Renata Lima</t>
        </is>
      </c>
      <c r="H4" s="2" t="inlineStr">
        <is>
          <t>Média</t>
        </is>
      </c>
      <c r="I4" s="31" t="n">
        <v>46042</v>
      </c>
      <c r="J4" s="31" t="n">
        <v>46371</v>
      </c>
      <c r="K4" s="31" t="n"/>
      <c r="L4" s="3" t="inlineStr">
        <is>
          <t>Em diligência</t>
        </is>
      </c>
      <c r="M4" s="5" t="n">
        <v>95000</v>
      </c>
      <c r="N4" s="5" t="n">
        <v>5150</v>
      </c>
      <c r="O4" s="5" t="inlineStr">
        <is>
          <t>Análise de fornecedor com diligência documental.</t>
        </is>
      </c>
      <c r="P4" s="6">
        <f>IF(OR('Processos'!I4="",'Processos'!J4=""),"",IF('Processos'!L4="Concluído","Concluído",IF('Processos'!O4&lt;0,"Atrasado",IF('Processos'!O4&lt;=5,"Próximo do vencimento","No prazo"))))</f>
        <v/>
      </c>
      <c r="Q4" s="7" t="n"/>
      <c r="R4" s="7" t="n"/>
      <c r="S4" s="8">
        <f>IF('Processos'!Q4="","",IFERROR('Processos'!R4/'Processos'!Q4,0))</f>
        <v/>
      </c>
      <c r="T4" s="9" t="n"/>
    </row>
    <row r="5" ht="32" customHeight="1">
      <c r="A5" s="2" t="inlineStr">
        <is>
          <t>PA-2026-004</t>
        </is>
      </c>
      <c r="B5" s="2" t="inlineStr">
        <is>
          <t>2026.0004.0202</t>
        </is>
      </c>
      <c r="C5" s="3" t="inlineStr">
        <is>
          <t>RH</t>
        </is>
      </c>
      <c r="D5" s="3" t="inlineStr">
        <is>
          <t>Gestão de Pessoas</t>
        </is>
      </c>
      <c r="E5" s="3" t="inlineStr">
        <is>
          <t>Ana Souza</t>
        </is>
      </c>
      <c r="F5" s="3" t="inlineStr">
        <is>
          <t>Curitiba</t>
        </is>
      </c>
      <c r="G5" s="3" t="inlineStr">
        <is>
          <t>Bruno Martins</t>
        </is>
      </c>
      <c r="H5" s="2" t="inlineStr">
        <is>
          <t>Baixa</t>
        </is>
      </c>
      <c r="I5" s="31" t="n">
        <v>46055</v>
      </c>
      <c r="J5" s="31" t="n">
        <v>46084</v>
      </c>
      <c r="K5" s="31" t="n">
        <v>46081</v>
      </c>
      <c r="L5" s="3" t="inlineStr">
        <is>
          <t>Concluído</t>
        </is>
      </c>
      <c r="M5" s="5" t="n">
        <v>3500</v>
      </c>
      <c r="N5" s="5" t="n">
        <v>250</v>
      </c>
      <c r="O5" s="5" t="inlineStr">
        <is>
          <t>Processo de férias e RH concluído.</t>
        </is>
      </c>
      <c r="P5" s="6">
        <f>IF(OR('Processos'!I5="",'Processos'!J5=""),"",IF('Processos'!L5="Concluído","Concluído",IF('Processos'!O5&lt;0,"Atrasado",IF('Processos'!O5&lt;=5,"Próximo do vencimento","No prazo"))))</f>
        <v/>
      </c>
      <c r="Q5" s="7" t="n"/>
      <c r="R5" s="7" t="n"/>
      <c r="S5" s="8">
        <f>IF('Processos'!Q5="","",IFERROR('Processos'!R5/'Processos'!Q5,0))</f>
        <v/>
      </c>
      <c r="T5" s="9" t="n"/>
    </row>
    <row r="6" ht="32" customHeight="1">
      <c r="A6" s="2" t="inlineStr">
        <is>
          <t>PA-2026-005</t>
        </is>
      </c>
      <c r="B6" s="2" t="inlineStr">
        <is>
          <t>2026.0005.0210</t>
        </is>
      </c>
      <c r="C6" s="3" t="inlineStr">
        <is>
          <t>Financeiro</t>
        </is>
      </c>
      <c r="D6" s="3" t="inlineStr">
        <is>
          <t>Controladoria</t>
        </is>
      </c>
      <c r="E6" s="3" t="inlineStr">
        <is>
          <t>Carlos Pereira</t>
        </is>
      </c>
      <c r="F6" s="3" t="inlineStr">
        <is>
          <t>Porto Alegre</t>
        </is>
      </c>
      <c r="G6" s="3" t="inlineStr">
        <is>
          <t>Patrícia Freitas</t>
        </is>
      </c>
      <c r="H6" s="2" t="inlineStr">
        <is>
          <t>Média</t>
        </is>
      </c>
      <c r="I6" s="31" t="n">
        <v>46063</v>
      </c>
      <c r="J6" s="31" t="n">
        <v>46106</v>
      </c>
      <c r="K6" s="31" t="n">
        <v>46099</v>
      </c>
      <c r="L6" s="3" t="inlineStr">
        <is>
          <t>Concluído</t>
        </is>
      </c>
      <c r="M6" s="5" t="n">
        <v>42600</v>
      </c>
      <c r="N6" s="5" t="n">
        <v>1750</v>
      </c>
      <c r="O6" s="5" t="inlineStr">
        <is>
          <t>Prestação de contas validada pela controladoria.</t>
        </is>
      </c>
      <c r="P6" s="6">
        <f>IF(OR('Processos'!I6="",'Processos'!J6=""),"",IF('Processos'!L6="Concluído","Concluído",IF('Processos'!O6&lt;0,"Atrasado",IF('Processos'!O6&lt;=5,"Próximo do vencimento","No prazo"))))</f>
        <v/>
      </c>
      <c r="Q6" s="7" t="n"/>
      <c r="R6" s="7" t="n"/>
      <c r="S6" s="8">
        <f>IF('Processos'!Q6="","",IFERROR('Processos'!R6/'Processos'!Q6,0))</f>
        <v/>
      </c>
      <c r="T6" s="9" t="n"/>
    </row>
    <row r="7" ht="32" customHeight="1">
      <c r="A7" s="2" t="inlineStr">
        <is>
          <t>PA-2026-006</t>
        </is>
      </c>
      <c r="B7" s="2" t="inlineStr">
        <is>
          <t>2026.0006.0218</t>
        </is>
      </c>
      <c r="C7" s="3" t="inlineStr">
        <is>
          <t>Fiscalização</t>
        </is>
      </c>
      <c r="D7" s="3" t="inlineStr">
        <is>
          <t>Fiscalização de Contratos</t>
        </is>
      </c>
      <c r="E7" s="3" t="inlineStr">
        <is>
          <t>Juliana Costa</t>
        </is>
      </c>
      <c r="F7" s="3" t="inlineStr">
        <is>
          <t>Salvador</t>
        </is>
      </c>
      <c r="G7" s="3" t="inlineStr">
        <is>
          <t>André Nogueira</t>
        </is>
      </c>
      <c r="H7" s="2" t="inlineStr">
        <is>
          <t>Alta</t>
        </is>
      </c>
      <c r="I7" s="31" t="n">
        <v>46071</v>
      </c>
      <c r="J7" s="31" t="n">
        <v>46274</v>
      </c>
      <c r="K7" s="31" t="n"/>
      <c r="L7" s="3" t="inlineStr">
        <is>
          <t>Aguardando documento</t>
        </is>
      </c>
      <c r="M7" s="5" t="n">
        <v>128000</v>
      </c>
      <c r="N7" s="5" t="n">
        <v>6700</v>
      </c>
      <c r="O7" s="5" t="inlineStr">
        <is>
          <t>Fiscalização contratual aguardando relatório técnico.</t>
        </is>
      </c>
      <c r="P7" s="6">
        <f>IF(OR('Processos'!I7="",'Processos'!J7=""),"",IF('Processos'!L7="Concluído","Concluído",IF('Processos'!O7&lt;0,"Atrasado",IF('Processos'!O7&lt;=5,"Próximo do vencimento","No prazo"))))</f>
        <v/>
      </c>
      <c r="Q7" s="7" t="n"/>
      <c r="R7" s="7" t="n"/>
      <c r="S7" s="8">
        <f>IF('Processos'!Q7="","",IFERROR('Processos'!R7/'Processos'!Q7,0))</f>
        <v/>
      </c>
      <c r="T7" s="9" t="n"/>
    </row>
    <row r="8" ht="32" customHeight="1">
      <c r="A8" s="2" t="inlineStr">
        <is>
          <t>PA-2026-007</t>
        </is>
      </c>
      <c r="B8" s="2" t="inlineStr">
        <is>
          <t>2026.0007.0303</t>
        </is>
      </c>
      <c r="C8" s="3" t="inlineStr">
        <is>
          <t>Atendimento</t>
        </is>
      </c>
      <c r="D8" s="3" t="inlineStr">
        <is>
          <t>Central de Serviços</t>
        </is>
      </c>
      <c r="E8" s="3" t="inlineStr">
        <is>
          <t>Rafael Almeida</t>
        </is>
      </c>
      <c r="F8" s="3" t="inlineStr">
        <is>
          <t>Recife</t>
        </is>
      </c>
      <c r="G8" s="3" t="inlineStr">
        <is>
          <t>Camila Rocha</t>
        </is>
      </c>
      <c r="H8" s="2" t="inlineStr">
        <is>
          <t>Baixa</t>
        </is>
      </c>
      <c r="I8" s="31" t="n">
        <v>46084</v>
      </c>
      <c r="J8" s="31" t="n">
        <v>46348</v>
      </c>
      <c r="K8" s="31" t="n"/>
      <c r="L8" s="3" t="inlineStr">
        <is>
          <t>Em análise</t>
        </is>
      </c>
      <c r="M8" s="5" t="n">
        <v>12400</v>
      </c>
      <c r="N8" s="5" t="n">
        <v>620</v>
      </c>
      <c r="O8" s="5" t="inlineStr">
        <is>
          <t>Solicitação de material em análise de disponibilidade.</t>
        </is>
      </c>
      <c r="P8" s="6">
        <f>IF(OR('Processos'!I8="",'Processos'!J8=""),"",IF('Processos'!L8="Concluído","Concluído",IF('Processos'!O8&lt;0,"Atrasado",IF('Processos'!O8&lt;=5,"Próximo do vencimento","No prazo"))))</f>
        <v/>
      </c>
      <c r="Q8" s="7" t="n"/>
      <c r="R8" s="7" t="n"/>
      <c r="S8" s="8">
        <f>IF('Processos'!Q8="","",IFERROR('Processos'!R8/'Processos'!Q8,0))</f>
        <v/>
      </c>
      <c r="T8" s="9" t="n"/>
    </row>
    <row r="9" ht="32" customHeight="1">
      <c r="A9" s="2" t="inlineStr">
        <is>
          <t>PA-2026-008</t>
        </is>
      </c>
      <c r="B9" s="2" t="inlineStr">
        <is>
          <t>2026.0008.0311</t>
        </is>
      </c>
      <c r="C9" s="3" t="inlineStr">
        <is>
          <t>Licitação</t>
        </is>
      </c>
      <c r="D9" s="3" t="inlineStr">
        <is>
          <t>Comissão de Licitação</t>
        </is>
      </c>
      <c r="E9" s="3" t="inlineStr">
        <is>
          <t>Camila Ferreira</t>
        </is>
      </c>
      <c r="F9" s="3" t="inlineStr">
        <is>
          <t>Fortaleza</t>
        </is>
      </c>
      <c r="G9" s="3" t="inlineStr">
        <is>
          <t>Ricardo Melo</t>
        </is>
      </c>
      <c r="H9" s="2" t="inlineStr">
        <is>
          <t>Alta</t>
        </is>
      </c>
      <c r="I9" s="31" t="n">
        <v>46092</v>
      </c>
      <c r="J9" s="31" t="n">
        <v>46376</v>
      </c>
      <c r="K9" s="31" t="n"/>
      <c r="L9" s="3" t="inlineStr">
        <is>
          <t>Em diligência</t>
        </is>
      </c>
      <c r="M9" s="5" t="n">
        <v>165000</v>
      </c>
      <c r="N9" s="5" t="n">
        <v>7900</v>
      </c>
      <c r="O9" s="5" t="inlineStr">
        <is>
          <t>Processo licitatório com ajuste de termo de referência.</t>
        </is>
      </c>
      <c r="P9" s="6">
        <f>IF(OR('Processos'!I9="",'Processos'!J9=""),"",IF('Processos'!L9="Concluído","Concluído",IF('Processos'!O9&lt;0,"Atrasado",IF('Processos'!O9&lt;=5,"Próximo do vencimento","No prazo"))))</f>
        <v/>
      </c>
      <c r="Q9" s="7" t="n"/>
      <c r="R9" s="7" t="n"/>
      <c r="S9" s="8">
        <f>IF('Processos'!Q9="","",IFERROR('Processos'!R9/'Processos'!Q9,0))</f>
        <v/>
      </c>
      <c r="T9" s="9" t="n"/>
    </row>
    <row r="10" ht="32" customHeight="1">
      <c r="A10" s="2" t="inlineStr">
        <is>
          <t>PA-2026-009</t>
        </is>
      </c>
      <c r="B10" s="2" t="inlineStr">
        <is>
          <t>2026.0009.0320</t>
        </is>
      </c>
      <c r="C10" s="3" t="inlineStr">
        <is>
          <t>Contratação</t>
        </is>
      </c>
      <c r="D10" s="3" t="inlineStr">
        <is>
          <t>Assessoria Jurídica</t>
        </is>
      </c>
      <c r="E10" s="3" t="inlineStr">
        <is>
          <t>Lucas Rodrigues</t>
        </is>
      </c>
      <c r="F10" s="3" t="inlineStr">
        <is>
          <t>Brasília</t>
        </is>
      </c>
      <c r="G10" s="3" t="inlineStr">
        <is>
          <t>Fernanda Alves</t>
        </is>
      </c>
      <c r="H10" s="2" t="inlineStr">
        <is>
          <t>Média</t>
        </is>
      </c>
      <c r="I10" s="31" t="n">
        <v>46101</v>
      </c>
      <c r="J10" s="31" t="n">
        <v>46252</v>
      </c>
      <c r="K10" s="31" t="n"/>
      <c r="L10" s="3" t="inlineStr">
        <is>
          <t>Aguardando documento</t>
        </is>
      </c>
      <c r="M10" s="5" t="n">
        <v>58800</v>
      </c>
      <c r="N10" s="5" t="n">
        <v>3100</v>
      </c>
      <c r="O10" s="5" t="inlineStr">
        <is>
          <t>Revisão contratual aguardando manifestação jurídica.</t>
        </is>
      </c>
      <c r="P10" s="6">
        <f>IF(OR('Processos'!I10="",'Processos'!J10=""),"",IF('Processos'!L10="Concluído","Concluído",IF('Processos'!O10&lt;0,"Atrasado",IF('Processos'!O10&lt;=5,"Próximo do vencimento","No prazo"))))</f>
        <v/>
      </c>
      <c r="Q10" s="7" t="n"/>
      <c r="R10" s="7" t="n"/>
      <c r="S10" s="8">
        <f>IF('Processos'!Q10="","",IFERROR('Processos'!R10/'Processos'!Q10,0))</f>
        <v/>
      </c>
      <c r="T10" s="9" t="n"/>
    </row>
    <row r="11" ht="32" customHeight="1">
      <c r="A11" s="2" t="n"/>
      <c r="B11" s="2" t="n"/>
      <c r="C11" s="3" t="n"/>
      <c r="D11" s="3" t="n"/>
      <c r="E11" s="3" t="n"/>
      <c r="F11" s="3" t="n"/>
      <c r="G11" s="3" t="n"/>
      <c r="H11" s="2" t="n"/>
      <c r="I11" s="31" t="n"/>
      <c r="J11" s="31" t="n"/>
      <c r="K11" s="31" t="n"/>
      <c r="L11" s="3" t="n"/>
      <c r="M11" s="5">
        <f>IF('Processos'!I11="","",IF('Processos'!K11&lt;&gt;"",'Processos'!K11-'Processos'!I11,IF('Processos'!J11="","",'Processos'!J11-'Processos'!I11)))</f>
        <v/>
      </c>
      <c r="N11" s="5">
        <f>IF('Processos'!I11="","",IF('Processos'!K11&lt;&gt;"",'Processos'!K11-'Processos'!I11,IF('Processos'!J11="","",TODAY()-'Processos'!I11)))</f>
        <v/>
      </c>
      <c r="O11" s="5">
        <f>IF(OR('Processos'!I11="",'Processos'!J11=""),"",IF('Processos'!K11&lt;&gt;"",0,'Processos'!J11-TODAY()))</f>
        <v/>
      </c>
      <c r="P11" s="6">
        <f>IF(OR('Processos'!I11="",'Processos'!J11=""),"",IF('Processos'!L11="Concluído","Concluído",IF('Processos'!O11&lt;0,"Atrasado",IF('Processos'!O11&lt;=5,"Próximo do vencimento","No prazo"))))</f>
        <v/>
      </c>
      <c r="Q11" s="7" t="n"/>
      <c r="R11" s="7" t="n"/>
      <c r="S11" s="8">
        <f>IF('Processos'!Q11="","",IFERROR('Processos'!R11/'Processos'!Q11,0))</f>
        <v/>
      </c>
      <c r="T11" s="9" t="n"/>
    </row>
    <row r="12" ht="32" customHeight="1">
      <c r="A12" s="2" t="n"/>
      <c r="B12" s="2" t="n"/>
      <c r="C12" s="3" t="n"/>
      <c r="D12" s="3" t="n"/>
      <c r="E12" s="3" t="n"/>
      <c r="F12" s="3" t="n"/>
      <c r="G12" s="3" t="n"/>
      <c r="H12" s="2" t="n"/>
      <c r="I12" s="31" t="n"/>
      <c r="J12" s="31" t="n"/>
      <c r="K12" s="31" t="n"/>
      <c r="L12" s="3" t="n"/>
      <c r="M12" s="5">
        <f>IF('Processos'!I12="","",IF('Processos'!K12&lt;&gt;"",'Processos'!K12-'Processos'!I12,IF('Processos'!J12="","",'Processos'!J12-'Processos'!I12)))</f>
        <v/>
      </c>
      <c r="N12" s="5">
        <f>IF('Processos'!I12="","",IF('Processos'!K12&lt;&gt;"",'Processos'!K12-'Processos'!I12,IF('Processos'!J12="","",TODAY()-'Processos'!I12)))</f>
        <v/>
      </c>
      <c r="O12" s="5">
        <f>IF(OR('Processos'!I12="",'Processos'!J12=""),"",IF('Processos'!K12&lt;&gt;"",0,'Processos'!J12-TODAY()))</f>
        <v/>
      </c>
      <c r="P12" s="6">
        <f>IF(OR('Processos'!I12="",'Processos'!J12=""),"",IF('Processos'!L12="Concluído","Concluído",IF('Processos'!O12&lt;0,"Atrasado",IF('Processos'!O12&lt;=5,"Próximo do vencimento","No prazo"))))</f>
        <v/>
      </c>
      <c r="Q12" s="7" t="n"/>
      <c r="R12" s="7" t="n"/>
      <c r="S12" s="8">
        <f>IF('Processos'!Q12="","",IFERROR('Processos'!R12/'Processos'!Q12,0))</f>
        <v/>
      </c>
      <c r="T12" s="9" t="n"/>
    </row>
    <row r="13" ht="32" customHeight="1">
      <c r="A13" s="2" t="n"/>
      <c r="B13" s="2" t="n"/>
      <c r="C13" s="3" t="n"/>
      <c r="D13" s="3" t="n"/>
      <c r="E13" s="3" t="n"/>
      <c r="F13" s="3" t="n"/>
      <c r="G13" s="3" t="n"/>
      <c r="H13" s="2" t="n"/>
      <c r="I13" s="31" t="n"/>
      <c r="J13" s="31" t="n"/>
      <c r="K13" s="31" t="n"/>
      <c r="L13" s="3" t="n"/>
      <c r="M13" s="5">
        <f>IF('Processos'!I13="","",IF('Processos'!K13&lt;&gt;"",'Processos'!K13-'Processos'!I13,IF('Processos'!J13="","",'Processos'!J13-'Processos'!I13)))</f>
        <v/>
      </c>
      <c r="N13" s="5">
        <f>IF('Processos'!I13="","",IF('Processos'!K13&lt;&gt;"",'Processos'!K13-'Processos'!I13,IF('Processos'!J13="","",TODAY()-'Processos'!I13)))</f>
        <v/>
      </c>
      <c r="O13" s="5">
        <f>IF(OR('Processos'!I13="",'Processos'!J13=""),"",IF('Processos'!K13&lt;&gt;"",0,'Processos'!J13-TODAY()))</f>
        <v/>
      </c>
      <c r="P13" s="6">
        <f>IF(OR('Processos'!I13="",'Processos'!J13=""),"",IF('Processos'!L13="Concluído","Concluído",IF('Processos'!O13&lt;0,"Atrasado",IF('Processos'!O13&lt;=5,"Próximo do vencimento","No prazo"))))</f>
        <v/>
      </c>
      <c r="Q13" s="7" t="n"/>
      <c r="R13" s="7" t="n"/>
      <c r="S13" s="8">
        <f>IF('Processos'!Q13="","",IFERROR('Processos'!R13/'Processos'!Q13,0))</f>
        <v/>
      </c>
      <c r="T13" s="9" t="n"/>
    </row>
    <row r="14" ht="32" customHeight="1">
      <c r="A14" s="2" t="n"/>
      <c r="B14" s="2" t="n"/>
      <c r="C14" s="3" t="n"/>
      <c r="D14" s="3" t="n"/>
      <c r="E14" s="3" t="n"/>
      <c r="F14" s="3" t="n"/>
      <c r="G14" s="3" t="n"/>
      <c r="H14" s="2" t="n"/>
      <c r="I14" s="31" t="n"/>
      <c r="J14" s="31" t="n"/>
      <c r="K14" s="31" t="n"/>
      <c r="L14" s="3" t="n"/>
      <c r="M14" s="5">
        <f>IF('Processos'!I14="","",IF('Processos'!K14&lt;&gt;"",'Processos'!K14-'Processos'!I14,IF('Processos'!J14="","",'Processos'!J14-'Processos'!I14)))</f>
        <v/>
      </c>
      <c r="N14" s="5">
        <f>IF('Processos'!I14="","",IF('Processos'!K14&lt;&gt;"",'Processos'!K14-'Processos'!I14,IF('Processos'!J14="","",TODAY()-'Processos'!I14)))</f>
        <v/>
      </c>
      <c r="O14" s="5">
        <f>IF(OR('Processos'!I14="",'Processos'!J14=""),"",IF('Processos'!K14&lt;&gt;"",0,'Processos'!J14-TODAY()))</f>
        <v/>
      </c>
      <c r="P14" s="6">
        <f>IF(OR('Processos'!I14="",'Processos'!J14=""),"",IF('Processos'!L14="Concluído","Concluído",IF('Processos'!O14&lt;0,"Atrasado",IF('Processos'!O14&lt;=5,"Próximo do vencimento","No prazo"))))</f>
        <v/>
      </c>
      <c r="Q14" s="7" t="n"/>
      <c r="R14" s="7" t="n"/>
      <c r="S14" s="8">
        <f>IF('Processos'!Q14="","",IFERROR('Processos'!R14/'Processos'!Q14,0))</f>
        <v/>
      </c>
      <c r="T14" s="9" t="n"/>
    </row>
    <row r="15" ht="32" customHeight="1">
      <c r="A15" s="2" t="n"/>
      <c r="B15" s="2" t="n"/>
      <c r="C15" s="3" t="n"/>
      <c r="D15" s="3" t="n"/>
      <c r="E15" s="3" t="n"/>
      <c r="F15" s="3" t="n"/>
      <c r="G15" s="3" t="n"/>
      <c r="H15" s="2" t="n"/>
      <c r="I15" s="31" t="n"/>
      <c r="J15" s="31" t="n"/>
      <c r="K15" s="31" t="n"/>
      <c r="L15" s="3" t="n"/>
      <c r="M15" s="5">
        <f>IF('Processos'!I15="","",IF('Processos'!K15&lt;&gt;"",'Processos'!K15-'Processos'!I15,IF('Processos'!J15="","",'Processos'!J15-'Processos'!I15)))</f>
        <v/>
      </c>
      <c r="N15" s="5">
        <f>IF('Processos'!I15="","",IF('Processos'!K15&lt;&gt;"",'Processos'!K15-'Processos'!I15,IF('Processos'!J15="","",TODAY()-'Processos'!I15)))</f>
        <v/>
      </c>
      <c r="O15" s="5">
        <f>IF(OR('Processos'!I15="",'Processos'!J15=""),"",IF('Processos'!K15&lt;&gt;"",0,'Processos'!J15-TODAY()))</f>
        <v/>
      </c>
      <c r="P15" s="6">
        <f>IF(OR('Processos'!I15="",'Processos'!J15=""),"",IF('Processos'!L15="Concluído","Concluído",IF('Processos'!O15&lt;0,"Atrasado",IF('Processos'!O15&lt;=5,"Próximo do vencimento","No prazo"))))</f>
        <v/>
      </c>
      <c r="Q15" s="7" t="n"/>
      <c r="R15" s="7" t="n"/>
      <c r="S15" s="8">
        <f>IF('Processos'!Q15="","",IFERROR('Processos'!R15/'Processos'!Q15,0))</f>
        <v/>
      </c>
      <c r="T15" s="9" t="n"/>
    </row>
    <row r="16" ht="32" customHeight="1">
      <c r="A16" s="2" t="n"/>
      <c r="B16" s="2" t="n"/>
      <c r="C16" s="3" t="n"/>
      <c r="D16" s="3" t="n"/>
      <c r="E16" s="3" t="n"/>
      <c r="F16" s="3" t="n"/>
      <c r="G16" s="3" t="n"/>
      <c r="H16" s="2" t="n"/>
      <c r="I16" s="31" t="n"/>
      <c r="J16" s="31" t="n"/>
      <c r="K16" s="31" t="n"/>
      <c r="L16" s="3" t="n"/>
      <c r="M16" s="5">
        <f>IF('Processos'!I16="","",IF('Processos'!K16&lt;&gt;"",'Processos'!K16-'Processos'!I16,IF('Processos'!J16="","",'Processos'!J16-'Processos'!I16)))</f>
        <v/>
      </c>
      <c r="N16" s="5">
        <f>IF('Processos'!I16="","",IF('Processos'!K16&lt;&gt;"",'Processos'!K16-'Processos'!I16,IF('Processos'!J16="","",TODAY()-'Processos'!I16)))</f>
        <v/>
      </c>
      <c r="O16" s="5">
        <f>IF(OR('Processos'!I16="",'Processos'!J16=""),"",IF('Processos'!K16&lt;&gt;"",0,'Processos'!J16-TODAY()))</f>
        <v/>
      </c>
      <c r="P16" s="6">
        <f>IF(OR('Processos'!I16="",'Processos'!J16=""),"",IF('Processos'!L16="Concluído","Concluído",IF('Processos'!O16&lt;0,"Atrasado",IF('Processos'!O16&lt;=5,"Próximo do vencimento","No prazo"))))</f>
        <v/>
      </c>
      <c r="Q16" s="7" t="n"/>
      <c r="R16" s="7" t="n"/>
      <c r="S16" s="8">
        <f>IF('Processos'!Q16="","",IFERROR('Processos'!R16/'Processos'!Q16,0))</f>
        <v/>
      </c>
      <c r="T16" s="9" t="n"/>
    </row>
    <row r="17" ht="32" customHeight="1">
      <c r="A17" s="2" t="n"/>
      <c r="B17" s="2" t="n"/>
      <c r="C17" s="3" t="n"/>
      <c r="D17" s="3" t="n"/>
      <c r="E17" s="3" t="n"/>
      <c r="F17" s="3" t="n"/>
      <c r="G17" s="3" t="n"/>
      <c r="H17" s="2" t="n"/>
      <c r="I17" s="31" t="n"/>
      <c r="J17" s="31" t="n"/>
      <c r="K17" s="31" t="n"/>
      <c r="L17" s="3" t="n"/>
      <c r="M17" s="5">
        <f>IF('Processos'!I17="","",IF('Processos'!K17&lt;&gt;"",'Processos'!K17-'Processos'!I17,IF('Processos'!J17="","",'Processos'!J17-'Processos'!I17)))</f>
        <v/>
      </c>
      <c r="N17" s="5">
        <f>IF('Processos'!I17="","",IF('Processos'!K17&lt;&gt;"",'Processos'!K17-'Processos'!I17,IF('Processos'!J17="","",TODAY()-'Processos'!I17)))</f>
        <v/>
      </c>
      <c r="O17" s="5">
        <f>IF(OR('Processos'!I17="",'Processos'!J17=""),"",IF('Processos'!K17&lt;&gt;"",0,'Processos'!J17-TODAY()))</f>
        <v/>
      </c>
      <c r="P17" s="6">
        <f>IF(OR('Processos'!I17="",'Processos'!J17=""),"",IF('Processos'!L17="Concluído","Concluído",IF('Processos'!O17&lt;0,"Atrasado",IF('Processos'!O17&lt;=5,"Próximo do vencimento","No prazo"))))</f>
        <v/>
      </c>
      <c r="Q17" s="7" t="n"/>
      <c r="R17" s="7" t="n"/>
      <c r="S17" s="8">
        <f>IF('Processos'!Q17="","",IFERROR('Processos'!R17/'Processos'!Q17,0))</f>
        <v/>
      </c>
      <c r="T17" s="9" t="n"/>
    </row>
    <row r="18" ht="32" customHeight="1">
      <c r="A18" s="2" t="n"/>
      <c r="B18" s="2" t="n"/>
      <c r="C18" s="3" t="n"/>
      <c r="D18" s="3" t="n"/>
      <c r="E18" s="3" t="n"/>
      <c r="F18" s="3" t="n"/>
      <c r="G18" s="3" t="n"/>
      <c r="H18" s="2" t="n"/>
      <c r="I18" s="31" t="n"/>
      <c r="J18" s="31" t="n"/>
      <c r="K18" s="31" t="n"/>
      <c r="L18" s="3" t="n"/>
      <c r="M18" s="5">
        <f>IF('Processos'!I18="","",IF('Processos'!K18&lt;&gt;"",'Processos'!K18-'Processos'!I18,IF('Processos'!J18="","",'Processos'!J18-'Processos'!I18)))</f>
        <v/>
      </c>
      <c r="N18" s="5">
        <f>IF('Processos'!I18="","",IF('Processos'!K18&lt;&gt;"",'Processos'!K18-'Processos'!I18,IF('Processos'!J18="","",TODAY()-'Processos'!I18)))</f>
        <v/>
      </c>
      <c r="O18" s="5">
        <f>IF(OR('Processos'!I18="",'Processos'!J18=""),"",IF('Processos'!K18&lt;&gt;"",0,'Processos'!J18-TODAY()))</f>
        <v/>
      </c>
      <c r="P18" s="6">
        <f>IF(OR('Processos'!I18="",'Processos'!J18=""),"",IF('Processos'!L18="Concluído","Concluído",IF('Processos'!O18&lt;0,"Atrasado",IF('Processos'!O18&lt;=5,"Próximo do vencimento","No prazo"))))</f>
        <v/>
      </c>
      <c r="Q18" s="7" t="n"/>
      <c r="R18" s="7" t="n"/>
      <c r="S18" s="8">
        <f>IF('Processos'!Q18="","",IFERROR('Processos'!R18/'Processos'!Q18,0))</f>
        <v/>
      </c>
      <c r="T18" s="9" t="n"/>
    </row>
    <row r="19" ht="32" customHeight="1">
      <c r="A19" s="2" t="n"/>
      <c r="B19" s="2" t="n"/>
      <c r="C19" s="3" t="n"/>
      <c r="D19" s="3" t="n"/>
      <c r="E19" s="3" t="n"/>
      <c r="F19" s="3" t="n"/>
      <c r="G19" s="3" t="n"/>
      <c r="H19" s="2" t="n"/>
      <c r="I19" s="31" t="n"/>
      <c r="J19" s="31" t="n"/>
      <c r="K19" s="31" t="n"/>
      <c r="L19" s="3" t="n"/>
      <c r="M19" s="5">
        <f>IF('Processos'!I19="","",IF('Processos'!K19&lt;&gt;"",'Processos'!K19-'Processos'!I19,IF('Processos'!J19="","",'Processos'!J19-'Processos'!I19)))</f>
        <v/>
      </c>
      <c r="N19" s="5">
        <f>IF('Processos'!I19="","",IF('Processos'!K19&lt;&gt;"",'Processos'!K19-'Processos'!I19,IF('Processos'!J19="","",TODAY()-'Processos'!I19)))</f>
        <v/>
      </c>
      <c r="O19" s="5">
        <f>IF(OR('Processos'!I19="",'Processos'!J19=""),"",IF('Processos'!K19&lt;&gt;"",0,'Processos'!J19-TODAY()))</f>
        <v/>
      </c>
      <c r="P19" s="6">
        <f>IF(OR('Processos'!I19="",'Processos'!J19=""),"",IF('Processos'!L19="Concluído","Concluído",IF('Processos'!O19&lt;0,"Atrasado",IF('Processos'!O19&lt;=5,"Próximo do vencimento","No prazo"))))</f>
        <v/>
      </c>
      <c r="Q19" s="7" t="n"/>
      <c r="R19" s="7" t="n"/>
      <c r="S19" s="8">
        <f>IF('Processos'!Q19="","",IFERROR('Processos'!R19/'Processos'!Q19,0))</f>
        <v/>
      </c>
      <c r="T19" s="9" t="n"/>
    </row>
    <row r="20" ht="32" customHeight="1">
      <c r="A20" s="2" t="n"/>
      <c r="B20" s="2" t="n"/>
      <c r="C20" s="3" t="n"/>
      <c r="D20" s="3" t="n"/>
      <c r="E20" s="3" t="n"/>
      <c r="F20" s="3" t="n"/>
      <c r="G20" s="3" t="n"/>
      <c r="H20" s="2" t="n"/>
      <c r="I20" s="31" t="n"/>
      <c r="J20" s="31" t="n"/>
      <c r="K20" s="31" t="n"/>
      <c r="L20" s="3" t="n"/>
      <c r="M20" s="5">
        <f>IF('Processos'!I20="","",IF('Processos'!K20&lt;&gt;"",'Processos'!K20-'Processos'!I20,IF('Processos'!J20="","",'Processos'!J20-'Processos'!I20)))</f>
        <v/>
      </c>
      <c r="N20" s="5">
        <f>IF('Processos'!I20="","",IF('Processos'!K20&lt;&gt;"",'Processos'!K20-'Processos'!I20,IF('Processos'!J20="","",TODAY()-'Processos'!I20)))</f>
        <v/>
      </c>
      <c r="O20" s="5">
        <f>IF(OR('Processos'!I20="",'Processos'!J20=""),"",IF('Processos'!K20&lt;&gt;"",0,'Processos'!J20-TODAY()))</f>
        <v/>
      </c>
      <c r="P20" s="6">
        <f>IF(OR('Processos'!I20="",'Processos'!J20=""),"",IF('Processos'!L20="Concluído","Concluído",IF('Processos'!O20&lt;0,"Atrasado",IF('Processos'!O20&lt;=5,"Próximo do vencimento","No prazo"))))</f>
        <v/>
      </c>
      <c r="Q20" s="7" t="n"/>
      <c r="R20" s="7" t="n"/>
      <c r="S20" s="8">
        <f>IF('Processos'!Q20="","",IFERROR('Processos'!R20/'Processos'!Q20,0))</f>
        <v/>
      </c>
      <c r="T20" s="9" t="n"/>
    </row>
    <row r="21" ht="32" customHeight="1">
      <c r="A21" s="2" t="n"/>
      <c r="B21" s="2" t="n"/>
      <c r="C21" s="3" t="n"/>
      <c r="D21" s="3" t="n"/>
      <c r="E21" s="3" t="n"/>
      <c r="F21" s="3" t="n"/>
      <c r="G21" s="3" t="n"/>
      <c r="H21" s="2" t="n"/>
      <c r="I21" s="31" t="n"/>
      <c r="J21" s="31" t="n"/>
      <c r="K21" s="31" t="n"/>
      <c r="L21" s="3" t="n"/>
      <c r="M21" s="5">
        <f>IF('Processos'!I21="","",IF('Processos'!K21&lt;&gt;"",'Processos'!K21-'Processos'!I21,IF('Processos'!J21="","",'Processos'!J21-'Processos'!I21)))</f>
        <v/>
      </c>
      <c r="N21" s="5">
        <f>IF('Processos'!I21="","",IF('Processos'!K21&lt;&gt;"",'Processos'!K21-'Processos'!I21,IF('Processos'!J21="","",TODAY()-'Processos'!I21)))</f>
        <v/>
      </c>
      <c r="O21" s="5">
        <f>IF(OR('Processos'!I21="",'Processos'!J21=""),"",IF('Processos'!K21&lt;&gt;"",0,'Processos'!J21-TODAY()))</f>
        <v/>
      </c>
      <c r="P21" s="6">
        <f>IF(OR('Processos'!I21="",'Processos'!J21=""),"",IF('Processos'!L21="Concluído","Concluído",IF('Processos'!O21&lt;0,"Atrasado",IF('Processos'!O21&lt;=5,"Próximo do vencimento","No prazo"))))</f>
        <v/>
      </c>
      <c r="Q21" s="7" t="n"/>
      <c r="R21" s="7" t="n"/>
      <c r="S21" s="8">
        <f>IF('Processos'!Q21="","",IFERROR('Processos'!R21/'Processos'!Q21,0))</f>
        <v/>
      </c>
      <c r="T21" s="9" t="n"/>
    </row>
    <row r="22" ht="32" customHeight="1">
      <c r="A22" s="2" t="n"/>
      <c r="B22" s="2" t="n"/>
      <c r="C22" s="3" t="n"/>
      <c r="D22" s="3" t="n"/>
      <c r="E22" s="3" t="n"/>
      <c r="F22" s="3" t="n"/>
      <c r="G22" s="3" t="n"/>
      <c r="H22" s="2" t="n"/>
      <c r="I22" s="31" t="n"/>
      <c r="J22" s="31" t="n"/>
      <c r="K22" s="31" t="n"/>
      <c r="L22" s="3" t="n"/>
      <c r="M22" s="5">
        <f>IF('Processos'!I22="","",IF('Processos'!K22&lt;&gt;"",'Processos'!K22-'Processos'!I22,IF('Processos'!J22="","",'Processos'!J22-'Processos'!I22)))</f>
        <v/>
      </c>
      <c r="N22" s="5">
        <f>IF('Processos'!I22="","",IF('Processos'!K22&lt;&gt;"",'Processos'!K22-'Processos'!I22,IF('Processos'!J22="","",TODAY()-'Processos'!I22)))</f>
        <v/>
      </c>
      <c r="O22" s="5">
        <f>IF(OR('Processos'!I22="",'Processos'!J22=""),"",IF('Processos'!K22&lt;&gt;"",0,'Processos'!J22-TODAY()))</f>
        <v/>
      </c>
      <c r="P22" s="6">
        <f>IF(OR('Processos'!I22="",'Processos'!J22=""),"",IF('Processos'!L22="Concluído","Concluído",IF('Processos'!O22&lt;0,"Atrasado",IF('Processos'!O22&lt;=5,"Próximo do vencimento","No prazo"))))</f>
        <v/>
      </c>
      <c r="Q22" s="7" t="n"/>
      <c r="R22" s="7" t="n"/>
      <c r="S22" s="8">
        <f>IF('Processos'!Q22="","",IFERROR('Processos'!R22/'Processos'!Q22,0))</f>
        <v/>
      </c>
      <c r="T22" s="9" t="n"/>
    </row>
    <row r="23" ht="32" customHeight="1">
      <c r="A23" s="2" t="n"/>
      <c r="B23" s="2" t="n"/>
      <c r="C23" s="3" t="n"/>
      <c r="D23" s="3" t="n"/>
      <c r="E23" s="3" t="n"/>
      <c r="F23" s="3" t="n"/>
      <c r="G23" s="3" t="n"/>
      <c r="H23" s="2" t="n"/>
      <c r="I23" s="31" t="n"/>
      <c r="J23" s="31" t="n"/>
      <c r="K23" s="31" t="n"/>
      <c r="L23" s="3" t="n"/>
      <c r="M23" s="5">
        <f>IF('Processos'!I23="","",IF('Processos'!K23&lt;&gt;"",'Processos'!K23-'Processos'!I23,IF('Processos'!J23="","",'Processos'!J23-'Processos'!I23)))</f>
        <v/>
      </c>
      <c r="N23" s="5">
        <f>IF('Processos'!I23="","",IF('Processos'!K23&lt;&gt;"",'Processos'!K23-'Processos'!I23,IF('Processos'!J23="","",TODAY()-'Processos'!I23)))</f>
        <v/>
      </c>
      <c r="O23" s="5">
        <f>IF(OR('Processos'!I23="",'Processos'!J23=""),"",IF('Processos'!K23&lt;&gt;"",0,'Processos'!J23-TODAY()))</f>
        <v/>
      </c>
      <c r="P23" s="6">
        <f>IF(OR('Processos'!I23="",'Processos'!J23=""),"",IF('Processos'!L23="Concluído","Concluído",IF('Processos'!O23&lt;0,"Atrasado",IF('Processos'!O23&lt;=5,"Próximo do vencimento","No prazo"))))</f>
        <v/>
      </c>
      <c r="Q23" s="7" t="n"/>
      <c r="R23" s="7" t="n"/>
      <c r="S23" s="8">
        <f>IF('Processos'!Q23="","",IFERROR('Processos'!R23/'Processos'!Q23,0))</f>
        <v/>
      </c>
      <c r="T23" s="9" t="n"/>
    </row>
    <row r="24" ht="32" customHeight="1">
      <c r="A24" s="2" t="n"/>
      <c r="B24" s="2" t="n"/>
      <c r="C24" s="3" t="n"/>
      <c r="D24" s="3" t="n"/>
      <c r="E24" s="3" t="n"/>
      <c r="F24" s="3" t="n"/>
      <c r="G24" s="3" t="n"/>
      <c r="H24" s="2" t="n"/>
      <c r="I24" s="31" t="n"/>
      <c r="J24" s="31" t="n"/>
      <c r="K24" s="31" t="n"/>
      <c r="L24" s="3" t="n"/>
      <c r="M24" s="5">
        <f>IF('Processos'!I24="","",IF('Processos'!K24&lt;&gt;"",'Processos'!K24-'Processos'!I24,IF('Processos'!J24="","",'Processos'!J24-'Processos'!I24)))</f>
        <v/>
      </c>
      <c r="N24" s="5">
        <f>IF('Processos'!I24="","",IF('Processos'!K24&lt;&gt;"",'Processos'!K24-'Processos'!I24,IF('Processos'!J24="","",TODAY()-'Processos'!I24)))</f>
        <v/>
      </c>
      <c r="O24" s="5">
        <f>IF(OR('Processos'!I24="",'Processos'!J24=""),"",IF('Processos'!K24&lt;&gt;"",0,'Processos'!J24-TODAY()))</f>
        <v/>
      </c>
      <c r="P24" s="6">
        <f>IF(OR('Processos'!I24="",'Processos'!J24=""),"",IF('Processos'!L24="Concluído","Concluído",IF('Processos'!O24&lt;0,"Atrasado",IF('Processos'!O24&lt;=5,"Próximo do vencimento","No prazo"))))</f>
        <v/>
      </c>
      <c r="Q24" s="7" t="n"/>
      <c r="R24" s="7" t="n"/>
      <c r="S24" s="8">
        <f>IF('Processos'!Q24="","",IFERROR('Processos'!R24/'Processos'!Q24,0))</f>
        <v/>
      </c>
      <c r="T24" s="9" t="n"/>
    </row>
    <row r="25" ht="32" customHeight="1">
      <c r="A25" s="2" t="n"/>
      <c r="B25" s="2" t="n"/>
      <c r="C25" s="3" t="n"/>
      <c r="D25" s="3" t="n"/>
      <c r="E25" s="3" t="n"/>
      <c r="F25" s="3" t="n"/>
      <c r="G25" s="3" t="n"/>
      <c r="H25" s="2" t="n"/>
      <c r="I25" s="31" t="n"/>
      <c r="J25" s="31" t="n"/>
      <c r="K25" s="31" t="n"/>
      <c r="L25" s="3" t="n"/>
      <c r="M25" s="5">
        <f>IF('Processos'!I25="","",IF('Processos'!K25&lt;&gt;"",'Processos'!K25-'Processos'!I25,IF('Processos'!J25="","",'Processos'!J25-'Processos'!I25)))</f>
        <v/>
      </c>
      <c r="N25" s="5">
        <f>IF('Processos'!I25="","",IF('Processos'!K25&lt;&gt;"",'Processos'!K25-'Processos'!I25,IF('Processos'!J25="","",TODAY()-'Processos'!I25)))</f>
        <v/>
      </c>
      <c r="O25" s="5">
        <f>IF(OR('Processos'!I25="",'Processos'!J25=""),"",IF('Processos'!K25&lt;&gt;"",0,'Processos'!J25-TODAY()))</f>
        <v/>
      </c>
      <c r="P25" s="6">
        <f>IF(OR('Processos'!I25="",'Processos'!J25=""),"",IF('Processos'!L25="Concluído","Concluído",IF('Processos'!O25&lt;0,"Atrasado",IF('Processos'!O25&lt;=5,"Próximo do vencimento","No prazo"))))</f>
        <v/>
      </c>
      <c r="Q25" s="7" t="n"/>
      <c r="R25" s="7" t="n"/>
      <c r="S25" s="8">
        <f>IF('Processos'!Q25="","",IFERROR('Processos'!R25/'Processos'!Q25,0))</f>
        <v/>
      </c>
      <c r="T25" s="9" t="n"/>
    </row>
    <row r="26" ht="32" customHeight="1">
      <c r="A26" s="2" t="n"/>
      <c r="B26" s="2" t="n"/>
      <c r="C26" s="3" t="n"/>
      <c r="D26" s="3" t="n"/>
      <c r="E26" s="3" t="n"/>
      <c r="F26" s="3" t="n"/>
      <c r="G26" s="3" t="n"/>
      <c r="H26" s="2" t="n"/>
      <c r="I26" s="31" t="n"/>
      <c r="J26" s="31" t="n"/>
      <c r="K26" s="31" t="n"/>
      <c r="L26" s="3" t="n"/>
      <c r="M26" s="5">
        <f>IF('Processos'!I26="","",IF('Processos'!K26&lt;&gt;"",'Processos'!K26-'Processos'!I26,IF('Processos'!J26="","",'Processos'!J26-'Processos'!I26)))</f>
        <v/>
      </c>
      <c r="N26" s="5">
        <f>IF('Processos'!I26="","",IF('Processos'!K26&lt;&gt;"",'Processos'!K26-'Processos'!I26,IF('Processos'!J26="","",TODAY()-'Processos'!I26)))</f>
        <v/>
      </c>
      <c r="O26" s="5">
        <f>IF(OR('Processos'!I26="",'Processos'!J26=""),"",IF('Processos'!K26&lt;&gt;"",0,'Processos'!J26-TODAY()))</f>
        <v/>
      </c>
      <c r="P26" s="6">
        <f>IF(OR('Processos'!I26="",'Processos'!J26=""),"",IF('Processos'!L26="Concluído","Concluído",IF('Processos'!O26&lt;0,"Atrasado",IF('Processos'!O26&lt;=5,"Próximo do vencimento","No prazo"))))</f>
        <v/>
      </c>
      <c r="Q26" s="7" t="n"/>
      <c r="R26" s="7" t="n"/>
      <c r="S26" s="8">
        <f>IF('Processos'!Q26="","",IFERROR('Processos'!R26/'Processos'!Q26,0))</f>
        <v/>
      </c>
      <c r="T26" s="9" t="n"/>
    </row>
    <row r="27" ht="32" customHeight="1">
      <c r="A27" s="2" t="n"/>
      <c r="B27" s="2" t="n"/>
      <c r="C27" s="3" t="n"/>
      <c r="D27" s="3" t="n"/>
      <c r="E27" s="3" t="n"/>
      <c r="F27" s="3" t="n"/>
      <c r="G27" s="3" t="n"/>
      <c r="H27" s="2" t="n"/>
      <c r="I27" s="31" t="n"/>
      <c r="J27" s="31" t="n"/>
      <c r="K27" s="31" t="n"/>
      <c r="L27" s="3" t="n"/>
      <c r="M27" s="5">
        <f>IF('Processos'!I27="","",IF('Processos'!K27&lt;&gt;"",'Processos'!K27-'Processos'!I27,IF('Processos'!J27="","",'Processos'!J27-'Processos'!I27)))</f>
        <v/>
      </c>
      <c r="N27" s="5">
        <f>IF('Processos'!I27="","",IF('Processos'!K27&lt;&gt;"",'Processos'!K27-'Processos'!I27,IF('Processos'!J27="","",TODAY()-'Processos'!I27)))</f>
        <v/>
      </c>
      <c r="O27" s="5">
        <f>IF(OR('Processos'!I27="",'Processos'!J27=""),"",IF('Processos'!K27&lt;&gt;"",0,'Processos'!J27-TODAY()))</f>
        <v/>
      </c>
      <c r="P27" s="6">
        <f>IF(OR('Processos'!I27="",'Processos'!J27=""),"",IF('Processos'!L27="Concluído","Concluído",IF('Processos'!O27&lt;0,"Atrasado",IF('Processos'!O27&lt;=5,"Próximo do vencimento","No prazo"))))</f>
        <v/>
      </c>
      <c r="Q27" s="7" t="n"/>
      <c r="R27" s="7" t="n"/>
      <c r="S27" s="8">
        <f>IF('Processos'!Q27="","",IFERROR('Processos'!R27/'Processos'!Q27,0))</f>
        <v/>
      </c>
      <c r="T27" s="9" t="n"/>
    </row>
    <row r="28" ht="32" customHeight="1">
      <c r="A28" s="2" t="n"/>
      <c r="B28" s="2" t="n"/>
      <c r="C28" s="3" t="n"/>
      <c r="D28" s="3" t="n"/>
      <c r="E28" s="3" t="n"/>
      <c r="F28" s="3" t="n"/>
      <c r="G28" s="3" t="n"/>
      <c r="H28" s="2" t="n"/>
      <c r="I28" s="31" t="n"/>
      <c r="J28" s="31" t="n"/>
      <c r="K28" s="31" t="n"/>
      <c r="L28" s="3" t="n"/>
      <c r="M28" s="5">
        <f>IF('Processos'!I28="","",IF('Processos'!K28&lt;&gt;"",'Processos'!K28-'Processos'!I28,IF('Processos'!J28="","",'Processos'!J28-'Processos'!I28)))</f>
        <v/>
      </c>
      <c r="N28" s="5">
        <f>IF('Processos'!I28="","",IF('Processos'!K28&lt;&gt;"",'Processos'!K28-'Processos'!I28,IF('Processos'!J28="","",TODAY()-'Processos'!I28)))</f>
        <v/>
      </c>
      <c r="O28" s="5">
        <f>IF(OR('Processos'!I28="",'Processos'!J28=""),"",IF('Processos'!K28&lt;&gt;"",0,'Processos'!J28-TODAY()))</f>
        <v/>
      </c>
      <c r="P28" s="6">
        <f>IF(OR('Processos'!I28="",'Processos'!J28=""),"",IF('Processos'!L28="Concluído","Concluído",IF('Processos'!O28&lt;0,"Atrasado",IF('Processos'!O28&lt;=5,"Próximo do vencimento","No prazo"))))</f>
        <v/>
      </c>
      <c r="Q28" s="7" t="n"/>
      <c r="R28" s="7" t="n"/>
      <c r="S28" s="8">
        <f>IF('Processos'!Q28="","",IFERROR('Processos'!R28/'Processos'!Q28,0))</f>
        <v/>
      </c>
      <c r="T28" s="9" t="n"/>
    </row>
    <row r="29" ht="32" customHeight="1">
      <c r="A29" s="2" t="n"/>
      <c r="B29" s="2" t="n"/>
      <c r="C29" s="3" t="n"/>
      <c r="D29" s="3" t="n"/>
      <c r="E29" s="3" t="n"/>
      <c r="F29" s="3" t="n"/>
      <c r="G29" s="3" t="n"/>
      <c r="H29" s="2" t="n"/>
      <c r="I29" s="31" t="n"/>
      <c r="J29" s="31" t="n"/>
      <c r="K29" s="31" t="n"/>
      <c r="L29" s="3" t="n"/>
      <c r="M29" s="5">
        <f>IF('Processos'!I29="","",IF('Processos'!K29&lt;&gt;"",'Processos'!K29-'Processos'!I29,IF('Processos'!J29="","",'Processos'!J29-'Processos'!I29)))</f>
        <v/>
      </c>
      <c r="N29" s="5">
        <f>IF('Processos'!I29="","",IF('Processos'!K29&lt;&gt;"",'Processos'!K29-'Processos'!I29,IF('Processos'!J29="","",TODAY()-'Processos'!I29)))</f>
        <v/>
      </c>
      <c r="O29" s="5">
        <f>IF(OR('Processos'!I29="",'Processos'!J29=""),"",IF('Processos'!K29&lt;&gt;"",0,'Processos'!J29-TODAY()))</f>
        <v/>
      </c>
      <c r="P29" s="6">
        <f>IF(OR('Processos'!I29="",'Processos'!J29=""),"",IF('Processos'!L29="Concluído","Concluído",IF('Processos'!O29&lt;0,"Atrasado",IF('Processos'!O29&lt;=5,"Próximo do vencimento","No prazo"))))</f>
        <v/>
      </c>
      <c r="Q29" s="7" t="n"/>
      <c r="R29" s="7" t="n"/>
      <c r="S29" s="8">
        <f>IF('Processos'!Q29="","",IFERROR('Processos'!R29/'Processos'!Q29,0))</f>
        <v/>
      </c>
      <c r="T29" s="9" t="n"/>
    </row>
    <row r="30" ht="32" customHeight="1">
      <c r="A30" s="2" t="n"/>
      <c r="B30" s="2" t="n"/>
      <c r="C30" s="3" t="n"/>
      <c r="D30" s="3" t="n"/>
      <c r="E30" s="3" t="n"/>
      <c r="F30" s="3" t="n"/>
      <c r="G30" s="3" t="n"/>
      <c r="H30" s="2" t="n"/>
      <c r="I30" s="31" t="n"/>
      <c r="J30" s="31" t="n"/>
      <c r="K30" s="31" t="n"/>
      <c r="L30" s="3" t="n"/>
      <c r="M30" s="5">
        <f>IF('Processos'!I30="","",IF('Processos'!K30&lt;&gt;"",'Processos'!K30-'Processos'!I30,IF('Processos'!J30="","",'Processos'!J30-'Processos'!I30)))</f>
        <v/>
      </c>
      <c r="N30" s="5">
        <f>IF('Processos'!I30="","",IF('Processos'!K30&lt;&gt;"",'Processos'!K30-'Processos'!I30,IF('Processos'!J30="","",TODAY()-'Processos'!I30)))</f>
        <v/>
      </c>
      <c r="O30" s="5">
        <f>IF(OR('Processos'!I30="",'Processos'!J30=""),"",IF('Processos'!K30&lt;&gt;"",0,'Processos'!J30-TODAY()))</f>
        <v/>
      </c>
      <c r="P30" s="6">
        <f>IF(OR('Processos'!I30="",'Processos'!J30=""),"",IF('Processos'!L30="Concluído","Concluído",IF('Processos'!O30&lt;0,"Atrasado",IF('Processos'!O30&lt;=5,"Próximo do vencimento","No prazo"))))</f>
        <v/>
      </c>
      <c r="Q30" s="7" t="n"/>
      <c r="R30" s="7" t="n"/>
      <c r="S30" s="8">
        <f>IF('Processos'!Q30="","",IFERROR('Processos'!R30/'Processos'!Q30,0))</f>
        <v/>
      </c>
      <c r="T30" s="9" t="n"/>
    </row>
    <row r="31" ht="32" customHeight="1">
      <c r="A31" s="2" t="n"/>
      <c r="B31" s="2" t="n"/>
      <c r="C31" s="3" t="n"/>
      <c r="D31" s="3" t="n"/>
      <c r="E31" s="3" t="n"/>
      <c r="F31" s="3" t="n"/>
      <c r="G31" s="3" t="n"/>
      <c r="H31" s="2" t="n"/>
      <c r="I31" s="31" t="n"/>
      <c r="J31" s="31" t="n"/>
      <c r="K31" s="31" t="n"/>
      <c r="L31" s="3" t="n"/>
      <c r="M31" s="5">
        <f>IF('Processos'!I31="","",IF('Processos'!K31&lt;&gt;"",'Processos'!K31-'Processos'!I31,IF('Processos'!J31="","",'Processos'!J31-'Processos'!I31)))</f>
        <v/>
      </c>
      <c r="N31" s="5">
        <f>IF('Processos'!I31="","",IF('Processos'!K31&lt;&gt;"",'Processos'!K31-'Processos'!I31,IF('Processos'!J31="","",TODAY()-'Processos'!I31)))</f>
        <v/>
      </c>
      <c r="O31" s="5">
        <f>IF(OR('Processos'!I31="",'Processos'!J31=""),"",IF('Processos'!K31&lt;&gt;"",0,'Processos'!J31-TODAY()))</f>
        <v/>
      </c>
      <c r="P31" s="6">
        <f>IF(OR('Processos'!I31="",'Processos'!J31=""),"",IF('Processos'!L31="Concluído","Concluído",IF('Processos'!O31&lt;0,"Atrasado",IF('Processos'!O31&lt;=5,"Próximo do vencimento","No prazo"))))</f>
        <v/>
      </c>
      <c r="Q31" s="7" t="n"/>
      <c r="R31" s="7" t="n"/>
      <c r="S31" s="8">
        <f>IF('Processos'!Q31="","",IFERROR('Processos'!R31/'Processos'!Q31,0))</f>
        <v/>
      </c>
      <c r="T31" s="9" t="n"/>
    </row>
    <row r="32" ht="32" customHeight="1">
      <c r="A32" s="2" t="n"/>
      <c r="B32" s="2" t="n"/>
      <c r="C32" s="3" t="n"/>
      <c r="D32" s="3" t="n"/>
      <c r="E32" s="3" t="n"/>
      <c r="F32" s="3" t="n"/>
      <c r="G32" s="3" t="n"/>
      <c r="H32" s="2" t="n"/>
      <c r="I32" s="31" t="n"/>
      <c r="J32" s="31" t="n"/>
      <c r="K32" s="31" t="n"/>
      <c r="L32" s="3" t="n"/>
      <c r="M32" s="5">
        <f>IF('Processos'!I32="","",IF('Processos'!K32&lt;&gt;"",'Processos'!K32-'Processos'!I32,IF('Processos'!J32="","",'Processos'!J32-'Processos'!I32)))</f>
        <v/>
      </c>
      <c r="N32" s="5">
        <f>IF('Processos'!I32="","",IF('Processos'!K32&lt;&gt;"",'Processos'!K32-'Processos'!I32,IF('Processos'!J32="","",TODAY()-'Processos'!I32)))</f>
        <v/>
      </c>
      <c r="O32" s="5">
        <f>IF(OR('Processos'!I32="",'Processos'!J32=""),"",IF('Processos'!K32&lt;&gt;"",0,'Processos'!J32-TODAY()))</f>
        <v/>
      </c>
      <c r="P32" s="6">
        <f>IF(OR('Processos'!I32="",'Processos'!J32=""),"",IF('Processos'!L32="Concluído","Concluído",IF('Processos'!O32&lt;0,"Atrasado",IF('Processos'!O32&lt;=5,"Próximo do vencimento","No prazo"))))</f>
        <v/>
      </c>
      <c r="Q32" s="7" t="n"/>
      <c r="R32" s="7" t="n"/>
      <c r="S32" s="8">
        <f>IF('Processos'!Q32="","",IFERROR('Processos'!R32/'Processos'!Q32,0))</f>
        <v/>
      </c>
      <c r="T32" s="9" t="n"/>
    </row>
    <row r="33" ht="32" customHeight="1">
      <c r="A33" s="2" t="n"/>
      <c r="B33" s="2" t="n"/>
      <c r="C33" s="3" t="n"/>
      <c r="D33" s="3" t="n"/>
      <c r="E33" s="3" t="n"/>
      <c r="F33" s="3" t="n"/>
      <c r="G33" s="3" t="n"/>
      <c r="H33" s="2" t="n"/>
      <c r="I33" s="31" t="n"/>
      <c r="J33" s="31" t="n"/>
      <c r="K33" s="31" t="n"/>
      <c r="L33" s="3" t="n"/>
      <c r="M33" s="5">
        <f>IF('Processos'!I33="","",IF('Processos'!K33&lt;&gt;"",'Processos'!K33-'Processos'!I33,IF('Processos'!J33="","",'Processos'!J33-'Processos'!I33)))</f>
        <v/>
      </c>
      <c r="N33" s="5">
        <f>IF('Processos'!I33="","",IF('Processos'!K33&lt;&gt;"",'Processos'!K33-'Processos'!I33,IF('Processos'!J33="","",TODAY()-'Processos'!I33)))</f>
        <v/>
      </c>
      <c r="O33" s="5">
        <f>IF(OR('Processos'!I33="",'Processos'!J33=""),"",IF('Processos'!K33&lt;&gt;"",0,'Processos'!J33-TODAY()))</f>
        <v/>
      </c>
      <c r="P33" s="6">
        <f>IF(OR('Processos'!I33="",'Processos'!J33=""),"",IF('Processos'!L33="Concluído","Concluído",IF('Processos'!O33&lt;0,"Atrasado",IF('Processos'!O33&lt;=5,"Próximo do vencimento","No prazo"))))</f>
        <v/>
      </c>
      <c r="Q33" s="7" t="n"/>
      <c r="R33" s="7" t="n"/>
      <c r="S33" s="8">
        <f>IF('Processos'!Q33="","",IFERROR('Processos'!R33/'Processos'!Q33,0))</f>
        <v/>
      </c>
      <c r="T33" s="9" t="n"/>
    </row>
    <row r="34" ht="32" customHeight="1">
      <c r="A34" s="2" t="n"/>
      <c r="B34" s="2" t="n"/>
      <c r="C34" s="3" t="n"/>
      <c r="D34" s="3" t="n"/>
      <c r="E34" s="3" t="n"/>
      <c r="F34" s="3" t="n"/>
      <c r="G34" s="3" t="n"/>
      <c r="H34" s="2" t="n"/>
      <c r="I34" s="31" t="n"/>
      <c r="J34" s="31" t="n"/>
      <c r="K34" s="31" t="n"/>
      <c r="L34" s="3" t="n"/>
      <c r="M34" s="5">
        <f>IF('Processos'!I34="","",IF('Processos'!K34&lt;&gt;"",'Processos'!K34-'Processos'!I34,IF('Processos'!J34="","",'Processos'!J34-'Processos'!I34)))</f>
        <v/>
      </c>
      <c r="N34" s="5">
        <f>IF('Processos'!I34="","",IF('Processos'!K34&lt;&gt;"",'Processos'!K34-'Processos'!I34,IF('Processos'!J34="","",TODAY()-'Processos'!I34)))</f>
        <v/>
      </c>
      <c r="O34" s="5">
        <f>IF(OR('Processos'!I34="",'Processos'!J34=""),"",IF('Processos'!K34&lt;&gt;"",0,'Processos'!J34-TODAY()))</f>
        <v/>
      </c>
      <c r="P34" s="6">
        <f>IF(OR('Processos'!I34="",'Processos'!J34=""),"",IF('Processos'!L34="Concluído","Concluído",IF('Processos'!O34&lt;0,"Atrasado",IF('Processos'!O34&lt;=5,"Próximo do vencimento","No prazo"))))</f>
        <v/>
      </c>
      <c r="Q34" s="7" t="n"/>
      <c r="R34" s="7" t="n"/>
      <c r="S34" s="8">
        <f>IF('Processos'!Q34="","",IFERROR('Processos'!R34/'Processos'!Q34,0))</f>
        <v/>
      </c>
      <c r="T34" s="9" t="n"/>
    </row>
    <row r="35" ht="32" customHeight="1">
      <c r="A35" s="2" t="n"/>
      <c r="B35" s="2" t="n"/>
      <c r="C35" s="3" t="n"/>
      <c r="D35" s="3" t="n"/>
      <c r="E35" s="3" t="n"/>
      <c r="F35" s="3" t="n"/>
      <c r="G35" s="3" t="n"/>
      <c r="H35" s="2" t="n"/>
      <c r="I35" s="31" t="n"/>
      <c r="J35" s="31" t="n"/>
      <c r="K35" s="31" t="n"/>
      <c r="L35" s="3" t="n"/>
      <c r="M35" s="5">
        <f>IF('Processos'!I35="","",IF('Processos'!K35&lt;&gt;"",'Processos'!K35-'Processos'!I35,IF('Processos'!J35="","",'Processos'!J35-'Processos'!I35)))</f>
        <v/>
      </c>
      <c r="N35" s="5">
        <f>IF('Processos'!I35="","",IF('Processos'!K35&lt;&gt;"",'Processos'!K35-'Processos'!I35,IF('Processos'!J35="","",TODAY()-'Processos'!I35)))</f>
        <v/>
      </c>
      <c r="O35" s="5">
        <f>IF(OR('Processos'!I35="",'Processos'!J35=""),"",IF('Processos'!K35&lt;&gt;"",0,'Processos'!J35-TODAY()))</f>
        <v/>
      </c>
      <c r="P35" s="6">
        <f>IF(OR('Processos'!I35="",'Processos'!J35=""),"",IF('Processos'!L35="Concluído","Concluído",IF('Processos'!O35&lt;0,"Atrasado",IF('Processos'!O35&lt;=5,"Próximo do vencimento","No prazo"))))</f>
        <v/>
      </c>
      <c r="Q35" s="7" t="n"/>
      <c r="R35" s="7" t="n"/>
      <c r="S35" s="8">
        <f>IF('Processos'!Q35="","",IFERROR('Processos'!R35/'Processos'!Q35,0))</f>
        <v/>
      </c>
      <c r="T35" s="9" t="n"/>
    </row>
    <row r="36" ht="32" customHeight="1">
      <c r="A36" s="2" t="n"/>
      <c r="B36" s="2" t="n"/>
      <c r="C36" s="3" t="n"/>
      <c r="D36" s="3" t="n"/>
      <c r="E36" s="3" t="n"/>
      <c r="F36" s="3" t="n"/>
      <c r="G36" s="3" t="n"/>
      <c r="H36" s="2" t="n"/>
      <c r="I36" s="31" t="n"/>
      <c r="J36" s="31" t="n"/>
      <c r="K36" s="31" t="n"/>
      <c r="L36" s="3" t="n"/>
      <c r="M36" s="5">
        <f>IF('Processos'!I36="","",IF('Processos'!K36&lt;&gt;"",'Processos'!K36-'Processos'!I36,IF('Processos'!J36="","",'Processos'!J36-'Processos'!I36)))</f>
        <v/>
      </c>
      <c r="N36" s="5">
        <f>IF('Processos'!I36="","",IF('Processos'!K36&lt;&gt;"",'Processos'!K36-'Processos'!I36,IF('Processos'!J36="","",TODAY()-'Processos'!I36)))</f>
        <v/>
      </c>
      <c r="O36" s="5">
        <f>IF(OR('Processos'!I36="",'Processos'!J36=""),"",IF('Processos'!K36&lt;&gt;"",0,'Processos'!J36-TODAY()))</f>
        <v/>
      </c>
      <c r="P36" s="6">
        <f>IF(OR('Processos'!I36="",'Processos'!J36=""),"",IF('Processos'!L36="Concluído","Concluído",IF('Processos'!O36&lt;0,"Atrasado",IF('Processos'!O36&lt;=5,"Próximo do vencimento","No prazo"))))</f>
        <v/>
      </c>
      <c r="Q36" s="7" t="n"/>
      <c r="R36" s="7" t="n"/>
      <c r="S36" s="8">
        <f>IF('Processos'!Q36="","",IFERROR('Processos'!R36/'Processos'!Q36,0))</f>
        <v/>
      </c>
      <c r="T36" s="9" t="n"/>
    </row>
    <row r="37" ht="32" customHeight="1">
      <c r="A37" s="2" t="n"/>
      <c r="B37" s="2" t="n"/>
      <c r="C37" s="3" t="n"/>
      <c r="D37" s="3" t="n"/>
      <c r="E37" s="3" t="n"/>
      <c r="F37" s="3" t="n"/>
      <c r="G37" s="3" t="n"/>
      <c r="H37" s="2" t="n"/>
      <c r="I37" s="31" t="n"/>
      <c r="J37" s="31" t="n"/>
      <c r="K37" s="31" t="n"/>
      <c r="L37" s="3" t="n"/>
      <c r="M37" s="5">
        <f>IF('Processos'!I37="","",IF('Processos'!K37&lt;&gt;"",'Processos'!K37-'Processos'!I37,IF('Processos'!J37="","",'Processos'!J37-'Processos'!I37)))</f>
        <v/>
      </c>
      <c r="N37" s="5">
        <f>IF('Processos'!I37="","",IF('Processos'!K37&lt;&gt;"",'Processos'!K37-'Processos'!I37,IF('Processos'!J37="","",TODAY()-'Processos'!I37)))</f>
        <v/>
      </c>
      <c r="O37" s="5">
        <f>IF(OR('Processos'!I37="",'Processos'!J37=""),"",IF('Processos'!K37&lt;&gt;"",0,'Processos'!J37-TODAY()))</f>
        <v/>
      </c>
      <c r="P37" s="6">
        <f>IF(OR('Processos'!I37="",'Processos'!J37=""),"",IF('Processos'!L37="Concluído","Concluído",IF('Processos'!O37&lt;0,"Atrasado",IF('Processos'!O37&lt;=5,"Próximo do vencimento","No prazo"))))</f>
        <v/>
      </c>
      <c r="Q37" s="7" t="n"/>
      <c r="R37" s="7" t="n"/>
      <c r="S37" s="8">
        <f>IF('Processos'!Q37="","",IFERROR('Processos'!R37/'Processos'!Q37,0))</f>
        <v/>
      </c>
      <c r="T37" s="9" t="n"/>
    </row>
    <row r="38" ht="32" customHeight="1">
      <c r="A38" s="2" t="n"/>
      <c r="B38" s="2" t="n"/>
      <c r="C38" s="3" t="n"/>
      <c r="D38" s="3" t="n"/>
      <c r="E38" s="3" t="n"/>
      <c r="F38" s="3" t="n"/>
      <c r="G38" s="3" t="n"/>
      <c r="H38" s="2" t="n"/>
      <c r="I38" s="31" t="n"/>
      <c r="J38" s="31" t="n"/>
      <c r="K38" s="31" t="n"/>
      <c r="L38" s="3" t="n"/>
      <c r="M38" s="5">
        <f>IF('Processos'!I38="","",IF('Processos'!K38&lt;&gt;"",'Processos'!K38-'Processos'!I38,IF('Processos'!J38="","",'Processos'!J38-'Processos'!I38)))</f>
        <v/>
      </c>
      <c r="N38" s="5">
        <f>IF('Processos'!I38="","",IF('Processos'!K38&lt;&gt;"",'Processos'!K38-'Processos'!I38,IF('Processos'!J38="","",TODAY()-'Processos'!I38)))</f>
        <v/>
      </c>
      <c r="O38" s="5">
        <f>IF(OR('Processos'!I38="",'Processos'!J38=""),"",IF('Processos'!K38&lt;&gt;"",0,'Processos'!J38-TODAY()))</f>
        <v/>
      </c>
      <c r="P38" s="6">
        <f>IF(OR('Processos'!I38="",'Processos'!J38=""),"",IF('Processos'!L38="Concluído","Concluído",IF('Processos'!O38&lt;0,"Atrasado",IF('Processos'!O38&lt;=5,"Próximo do vencimento","No prazo"))))</f>
        <v/>
      </c>
      <c r="Q38" s="7" t="n"/>
      <c r="R38" s="7" t="n"/>
      <c r="S38" s="8">
        <f>IF('Processos'!Q38="","",IFERROR('Processos'!R38/'Processos'!Q38,0))</f>
        <v/>
      </c>
      <c r="T38" s="9" t="n"/>
    </row>
    <row r="39" ht="32" customHeight="1">
      <c r="A39" s="2" t="n"/>
      <c r="B39" s="2" t="n"/>
      <c r="C39" s="3" t="n"/>
      <c r="D39" s="3" t="n"/>
      <c r="E39" s="3" t="n"/>
      <c r="F39" s="3" t="n"/>
      <c r="G39" s="3" t="n"/>
      <c r="H39" s="2" t="n"/>
      <c r="I39" s="31" t="n"/>
      <c r="J39" s="31" t="n"/>
      <c r="K39" s="31" t="n"/>
      <c r="L39" s="3" t="n"/>
      <c r="M39" s="5">
        <f>IF('Processos'!I39="","",IF('Processos'!K39&lt;&gt;"",'Processos'!K39-'Processos'!I39,IF('Processos'!J39="","",'Processos'!J39-'Processos'!I39)))</f>
        <v/>
      </c>
      <c r="N39" s="5">
        <f>IF('Processos'!I39="","",IF('Processos'!K39&lt;&gt;"",'Processos'!K39-'Processos'!I39,IF('Processos'!J39="","",TODAY()-'Processos'!I39)))</f>
        <v/>
      </c>
      <c r="O39" s="5">
        <f>IF(OR('Processos'!I39="",'Processos'!J39=""),"",IF('Processos'!K39&lt;&gt;"",0,'Processos'!J39-TODAY()))</f>
        <v/>
      </c>
      <c r="P39" s="6">
        <f>IF(OR('Processos'!I39="",'Processos'!J39=""),"",IF('Processos'!L39="Concluído","Concluído",IF('Processos'!O39&lt;0,"Atrasado",IF('Processos'!O39&lt;=5,"Próximo do vencimento","No prazo"))))</f>
        <v/>
      </c>
      <c r="Q39" s="7" t="n"/>
      <c r="R39" s="7" t="n"/>
      <c r="S39" s="8">
        <f>IF('Processos'!Q39="","",IFERROR('Processos'!R39/'Processos'!Q39,0))</f>
        <v/>
      </c>
      <c r="T39" s="9" t="n"/>
    </row>
    <row r="40" ht="32" customHeight="1">
      <c r="A40" s="2" t="n"/>
      <c r="B40" s="2" t="n"/>
      <c r="C40" s="3" t="n"/>
      <c r="D40" s="3" t="n"/>
      <c r="E40" s="3" t="n"/>
      <c r="F40" s="3" t="n"/>
      <c r="G40" s="3" t="n"/>
      <c r="H40" s="2" t="n"/>
      <c r="I40" s="31" t="n"/>
      <c r="J40" s="31" t="n"/>
      <c r="K40" s="31" t="n"/>
      <c r="L40" s="3" t="n"/>
      <c r="M40" s="5">
        <f>IF('Processos'!I40="","",IF('Processos'!K40&lt;&gt;"",'Processos'!K40-'Processos'!I40,IF('Processos'!J40="","",'Processos'!J40-'Processos'!I40)))</f>
        <v/>
      </c>
      <c r="N40" s="5">
        <f>IF('Processos'!I40="","",IF('Processos'!K40&lt;&gt;"",'Processos'!K40-'Processos'!I40,IF('Processos'!J40="","",TODAY()-'Processos'!I40)))</f>
        <v/>
      </c>
      <c r="O40" s="5">
        <f>IF(OR('Processos'!I40="",'Processos'!J40=""),"",IF('Processos'!K40&lt;&gt;"",0,'Processos'!J40-TODAY()))</f>
        <v/>
      </c>
      <c r="P40" s="6">
        <f>IF(OR('Processos'!I40="",'Processos'!J40=""),"",IF('Processos'!L40="Concluído","Concluído",IF('Processos'!O40&lt;0,"Atrasado",IF('Processos'!O40&lt;=5,"Próximo do vencimento","No prazo"))))</f>
        <v/>
      </c>
      <c r="Q40" s="7" t="n"/>
      <c r="R40" s="7" t="n"/>
      <c r="S40" s="8">
        <f>IF('Processos'!Q40="","",IFERROR('Processos'!R40/'Processos'!Q40,0))</f>
        <v/>
      </c>
      <c r="T40" s="9" t="n"/>
    </row>
    <row r="41" ht="32" customHeight="1">
      <c r="A41" s="2" t="n"/>
      <c r="B41" s="2" t="n"/>
      <c r="C41" s="3" t="n"/>
      <c r="D41" s="3" t="n"/>
      <c r="E41" s="3" t="n"/>
      <c r="F41" s="3" t="n"/>
      <c r="G41" s="3" t="n"/>
      <c r="H41" s="2" t="n"/>
      <c r="I41" s="31" t="n"/>
      <c r="J41" s="31" t="n"/>
      <c r="K41" s="31" t="n"/>
      <c r="L41" s="3" t="n"/>
      <c r="M41" s="5">
        <f>IF('Processos'!I41="","",IF('Processos'!K41&lt;&gt;"",'Processos'!K41-'Processos'!I41,IF('Processos'!J41="","",'Processos'!J41-'Processos'!I41)))</f>
        <v/>
      </c>
      <c r="N41" s="5">
        <f>IF('Processos'!I41="","",IF('Processos'!K41&lt;&gt;"",'Processos'!K41-'Processos'!I41,IF('Processos'!J41="","",TODAY()-'Processos'!I41)))</f>
        <v/>
      </c>
      <c r="O41" s="5">
        <f>IF(OR('Processos'!I41="",'Processos'!J41=""),"",IF('Processos'!K41&lt;&gt;"",0,'Processos'!J41-TODAY()))</f>
        <v/>
      </c>
      <c r="P41" s="6">
        <f>IF(OR('Processos'!I41="",'Processos'!J41=""),"",IF('Processos'!L41="Concluído","Concluído",IF('Processos'!O41&lt;0,"Atrasado",IF('Processos'!O41&lt;=5,"Próximo do vencimento","No prazo"))))</f>
        <v/>
      </c>
      <c r="Q41" s="7" t="n"/>
      <c r="R41" s="7" t="n"/>
      <c r="S41" s="8">
        <f>IF('Processos'!Q41="","",IFERROR('Processos'!R41/'Processos'!Q41,0))</f>
        <v/>
      </c>
      <c r="T41" s="9" t="n"/>
    </row>
    <row r="42" ht="32" customHeight="1">
      <c r="A42" s="2" t="n"/>
      <c r="B42" s="2" t="n"/>
      <c r="C42" s="3" t="n"/>
      <c r="D42" s="3" t="n"/>
      <c r="E42" s="3" t="n"/>
      <c r="F42" s="3" t="n"/>
      <c r="G42" s="3" t="n"/>
      <c r="H42" s="2" t="n"/>
      <c r="I42" s="31" t="n"/>
      <c r="J42" s="31" t="n"/>
      <c r="K42" s="31" t="n"/>
      <c r="L42" s="3" t="n"/>
      <c r="M42" s="5">
        <f>IF('Processos'!I42="","",IF('Processos'!K42&lt;&gt;"",'Processos'!K42-'Processos'!I42,IF('Processos'!J42="","",'Processos'!J42-'Processos'!I42)))</f>
        <v/>
      </c>
      <c r="N42" s="5">
        <f>IF('Processos'!I42="","",IF('Processos'!K42&lt;&gt;"",'Processos'!K42-'Processos'!I42,IF('Processos'!J42="","",TODAY()-'Processos'!I42)))</f>
        <v/>
      </c>
      <c r="O42" s="5">
        <f>IF(OR('Processos'!I42="",'Processos'!J42=""),"",IF('Processos'!K42&lt;&gt;"",0,'Processos'!J42-TODAY()))</f>
        <v/>
      </c>
      <c r="P42" s="6">
        <f>IF(OR('Processos'!I42="",'Processos'!J42=""),"",IF('Processos'!L42="Concluído","Concluído",IF('Processos'!O42&lt;0,"Atrasado",IF('Processos'!O42&lt;=5,"Próximo do vencimento","No prazo"))))</f>
        <v/>
      </c>
      <c r="Q42" s="7" t="n"/>
      <c r="R42" s="7" t="n"/>
      <c r="S42" s="8">
        <f>IF('Processos'!Q42="","",IFERROR('Processos'!R42/'Processos'!Q42,0))</f>
        <v/>
      </c>
      <c r="T42" s="9" t="n"/>
    </row>
    <row r="43" ht="32" customHeight="1">
      <c r="A43" s="2" t="n"/>
      <c r="B43" s="2" t="n"/>
      <c r="C43" s="3" t="n"/>
      <c r="D43" s="3" t="n"/>
      <c r="E43" s="3" t="n"/>
      <c r="F43" s="3" t="n"/>
      <c r="G43" s="3" t="n"/>
      <c r="H43" s="2" t="n"/>
      <c r="I43" s="31" t="n"/>
      <c r="J43" s="31" t="n"/>
      <c r="K43" s="31" t="n"/>
      <c r="L43" s="3" t="n"/>
      <c r="M43" s="5">
        <f>IF('Processos'!I43="","",IF('Processos'!K43&lt;&gt;"",'Processos'!K43-'Processos'!I43,IF('Processos'!J43="","",'Processos'!J43-'Processos'!I43)))</f>
        <v/>
      </c>
      <c r="N43" s="5">
        <f>IF('Processos'!I43="","",IF('Processos'!K43&lt;&gt;"",'Processos'!K43-'Processos'!I43,IF('Processos'!J43="","",TODAY()-'Processos'!I43)))</f>
        <v/>
      </c>
      <c r="O43" s="5">
        <f>IF(OR('Processos'!I43="",'Processos'!J43=""),"",IF('Processos'!K43&lt;&gt;"",0,'Processos'!J43-TODAY()))</f>
        <v/>
      </c>
      <c r="P43" s="6">
        <f>IF(OR('Processos'!I43="",'Processos'!J43=""),"",IF('Processos'!L43="Concluído","Concluído",IF('Processos'!O43&lt;0,"Atrasado",IF('Processos'!O43&lt;=5,"Próximo do vencimento","No prazo"))))</f>
        <v/>
      </c>
      <c r="Q43" s="7" t="n"/>
      <c r="R43" s="7" t="n"/>
      <c r="S43" s="8">
        <f>IF('Processos'!Q43="","",IFERROR('Processos'!R43/'Processos'!Q43,0))</f>
        <v/>
      </c>
      <c r="T43" s="9" t="n"/>
    </row>
    <row r="44" ht="32" customHeight="1">
      <c r="A44" s="2" t="n"/>
      <c r="B44" s="2" t="n"/>
      <c r="C44" s="3" t="n"/>
      <c r="D44" s="3" t="n"/>
      <c r="E44" s="3" t="n"/>
      <c r="F44" s="3" t="n"/>
      <c r="G44" s="3" t="n"/>
      <c r="H44" s="2" t="n"/>
      <c r="I44" s="31" t="n"/>
      <c r="J44" s="31" t="n"/>
      <c r="K44" s="31" t="n"/>
      <c r="L44" s="3" t="n"/>
      <c r="M44" s="5">
        <f>IF('Processos'!I44="","",IF('Processos'!K44&lt;&gt;"",'Processos'!K44-'Processos'!I44,IF('Processos'!J44="","",'Processos'!J44-'Processos'!I44)))</f>
        <v/>
      </c>
      <c r="N44" s="5">
        <f>IF('Processos'!I44="","",IF('Processos'!K44&lt;&gt;"",'Processos'!K44-'Processos'!I44,IF('Processos'!J44="","",TODAY()-'Processos'!I44)))</f>
        <v/>
      </c>
      <c r="O44" s="5">
        <f>IF(OR('Processos'!I44="",'Processos'!J44=""),"",IF('Processos'!K44&lt;&gt;"",0,'Processos'!J44-TODAY()))</f>
        <v/>
      </c>
      <c r="P44" s="6">
        <f>IF(OR('Processos'!I44="",'Processos'!J44=""),"",IF('Processos'!L44="Concluído","Concluído",IF('Processos'!O44&lt;0,"Atrasado",IF('Processos'!O44&lt;=5,"Próximo do vencimento","No prazo"))))</f>
        <v/>
      </c>
      <c r="Q44" s="7" t="n"/>
      <c r="R44" s="7" t="n"/>
      <c r="S44" s="8">
        <f>IF('Processos'!Q44="","",IFERROR('Processos'!R44/'Processos'!Q44,0))</f>
        <v/>
      </c>
      <c r="T44" s="9" t="n"/>
    </row>
    <row r="45" ht="32" customHeight="1">
      <c r="A45" s="2" t="n"/>
      <c r="B45" s="2" t="n"/>
      <c r="C45" s="3" t="n"/>
      <c r="D45" s="3" t="n"/>
      <c r="E45" s="3" t="n"/>
      <c r="F45" s="3" t="n"/>
      <c r="G45" s="3" t="n"/>
      <c r="H45" s="2" t="n"/>
      <c r="I45" s="31" t="n"/>
      <c r="J45" s="31" t="n"/>
      <c r="K45" s="31" t="n"/>
      <c r="L45" s="3" t="n"/>
      <c r="M45" s="5">
        <f>IF('Processos'!I45="","",IF('Processos'!K45&lt;&gt;"",'Processos'!K45-'Processos'!I45,IF('Processos'!J45="","",'Processos'!J45-'Processos'!I45)))</f>
        <v/>
      </c>
      <c r="N45" s="5">
        <f>IF('Processos'!I45="","",IF('Processos'!K45&lt;&gt;"",'Processos'!K45-'Processos'!I45,IF('Processos'!J45="","",TODAY()-'Processos'!I45)))</f>
        <v/>
      </c>
      <c r="O45" s="5">
        <f>IF(OR('Processos'!I45="",'Processos'!J45=""),"",IF('Processos'!K45&lt;&gt;"",0,'Processos'!J45-TODAY()))</f>
        <v/>
      </c>
      <c r="P45" s="6">
        <f>IF(OR('Processos'!I45="",'Processos'!J45=""),"",IF('Processos'!L45="Concluído","Concluído",IF('Processos'!O45&lt;0,"Atrasado",IF('Processos'!O45&lt;=5,"Próximo do vencimento","No prazo"))))</f>
        <v/>
      </c>
      <c r="Q45" s="7" t="n"/>
      <c r="R45" s="7" t="n"/>
      <c r="S45" s="8">
        <f>IF('Processos'!Q45="","",IFERROR('Processos'!R45/'Processos'!Q45,0))</f>
        <v/>
      </c>
      <c r="T45" s="9" t="n"/>
    </row>
    <row r="46" ht="32" customHeight="1">
      <c r="A46" s="2" t="n"/>
      <c r="B46" s="2" t="n"/>
      <c r="C46" s="3" t="n"/>
      <c r="D46" s="3" t="n"/>
      <c r="E46" s="3" t="n"/>
      <c r="F46" s="3" t="n"/>
      <c r="G46" s="3" t="n"/>
      <c r="H46" s="2" t="n"/>
      <c r="I46" s="31" t="n"/>
      <c r="J46" s="31" t="n"/>
      <c r="K46" s="31" t="n"/>
      <c r="L46" s="3" t="n"/>
      <c r="M46" s="5">
        <f>IF('Processos'!I46="","",IF('Processos'!K46&lt;&gt;"",'Processos'!K46-'Processos'!I46,IF('Processos'!J46="","",'Processos'!J46-'Processos'!I46)))</f>
        <v/>
      </c>
      <c r="N46" s="5">
        <f>IF('Processos'!I46="","",IF('Processos'!K46&lt;&gt;"",'Processos'!K46-'Processos'!I46,IF('Processos'!J46="","",TODAY()-'Processos'!I46)))</f>
        <v/>
      </c>
      <c r="O46" s="5">
        <f>IF(OR('Processos'!I46="",'Processos'!J46=""),"",IF('Processos'!K46&lt;&gt;"",0,'Processos'!J46-TODAY()))</f>
        <v/>
      </c>
      <c r="P46" s="6">
        <f>IF(OR('Processos'!I46="",'Processos'!J46=""),"",IF('Processos'!L46="Concluído","Concluído",IF('Processos'!O46&lt;0,"Atrasado",IF('Processos'!O46&lt;=5,"Próximo do vencimento","No prazo"))))</f>
        <v/>
      </c>
      <c r="Q46" s="7" t="n"/>
      <c r="R46" s="7" t="n"/>
      <c r="S46" s="8">
        <f>IF('Processos'!Q46="","",IFERROR('Processos'!R46/'Processos'!Q46,0))</f>
        <v/>
      </c>
      <c r="T46" s="9" t="n"/>
    </row>
    <row r="47" ht="32" customHeight="1">
      <c r="A47" s="2" t="n"/>
      <c r="B47" s="2" t="n"/>
      <c r="C47" s="3" t="n"/>
      <c r="D47" s="3" t="n"/>
      <c r="E47" s="3" t="n"/>
      <c r="F47" s="3" t="n"/>
      <c r="G47" s="3" t="n"/>
      <c r="H47" s="2" t="n"/>
      <c r="I47" s="31" t="n"/>
      <c r="J47" s="31" t="n"/>
      <c r="K47" s="31" t="n"/>
      <c r="L47" s="3" t="n"/>
      <c r="M47" s="5">
        <f>IF('Processos'!I47="","",IF('Processos'!K47&lt;&gt;"",'Processos'!K47-'Processos'!I47,IF('Processos'!J47="","",'Processos'!J47-'Processos'!I47)))</f>
        <v/>
      </c>
      <c r="N47" s="5">
        <f>IF('Processos'!I47="","",IF('Processos'!K47&lt;&gt;"",'Processos'!K47-'Processos'!I47,IF('Processos'!J47="","",TODAY()-'Processos'!I47)))</f>
        <v/>
      </c>
      <c r="O47" s="5">
        <f>IF(OR('Processos'!I47="",'Processos'!J47=""),"",IF('Processos'!K47&lt;&gt;"",0,'Processos'!J47-TODAY()))</f>
        <v/>
      </c>
      <c r="P47" s="6">
        <f>IF(OR('Processos'!I47="",'Processos'!J47=""),"",IF('Processos'!L47="Concluído","Concluído",IF('Processos'!O47&lt;0,"Atrasado",IF('Processos'!O47&lt;=5,"Próximo do vencimento","No prazo"))))</f>
        <v/>
      </c>
      <c r="Q47" s="7" t="n"/>
      <c r="R47" s="7" t="n"/>
      <c r="S47" s="8">
        <f>IF('Processos'!Q47="","",IFERROR('Processos'!R47/'Processos'!Q47,0))</f>
        <v/>
      </c>
      <c r="T47" s="9" t="n"/>
    </row>
    <row r="48" ht="32" customHeight="1">
      <c r="A48" s="2" t="n"/>
      <c r="B48" s="2" t="n"/>
      <c r="C48" s="3" t="n"/>
      <c r="D48" s="3" t="n"/>
      <c r="E48" s="3" t="n"/>
      <c r="F48" s="3" t="n"/>
      <c r="G48" s="3" t="n"/>
      <c r="H48" s="2" t="n"/>
      <c r="I48" s="31" t="n"/>
      <c r="J48" s="31" t="n"/>
      <c r="K48" s="31" t="n"/>
      <c r="L48" s="3" t="n"/>
      <c r="M48" s="5">
        <f>IF('Processos'!I48="","",IF('Processos'!K48&lt;&gt;"",'Processos'!K48-'Processos'!I48,IF('Processos'!J48="","",'Processos'!J48-'Processos'!I48)))</f>
        <v/>
      </c>
      <c r="N48" s="5">
        <f>IF('Processos'!I48="","",IF('Processos'!K48&lt;&gt;"",'Processos'!K48-'Processos'!I48,IF('Processos'!J48="","",TODAY()-'Processos'!I48)))</f>
        <v/>
      </c>
      <c r="O48" s="5">
        <f>IF(OR('Processos'!I48="",'Processos'!J48=""),"",IF('Processos'!K48&lt;&gt;"",0,'Processos'!J48-TODAY()))</f>
        <v/>
      </c>
      <c r="P48" s="6">
        <f>IF(OR('Processos'!I48="",'Processos'!J48=""),"",IF('Processos'!L48="Concluído","Concluído",IF('Processos'!O48&lt;0,"Atrasado",IF('Processos'!O48&lt;=5,"Próximo do vencimento","No prazo"))))</f>
        <v/>
      </c>
      <c r="Q48" s="7" t="n"/>
      <c r="R48" s="7" t="n"/>
      <c r="S48" s="8">
        <f>IF('Processos'!Q48="","",IFERROR('Processos'!R48/'Processos'!Q48,0))</f>
        <v/>
      </c>
      <c r="T48" s="9" t="n"/>
    </row>
    <row r="49" ht="32" customHeight="1">
      <c r="A49" s="2" t="n"/>
      <c r="B49" s="2" t="n"/>
      <c r="C49" s="3" t="n"/>
      <c r="D49" s="3" t="n"/>
      <c r="E49" s="3" t="n"/>
      <c r="F49" s="3" t="n"/>
      <c r="G49" s="3" t="n"/>
      <c r="H49" s="2" t="n"/>
      <c r="I49" s="31" t="n"/>
      <c r="J49" s="31" t="n"/>
      <c r="K49" s="31" t="n"/>
      <c r="L49" s="3" t="n"/>
      <c r="M49" s="5">
        <f>IF('Processos'!I49="","",IF('Processos'!K49&lt;&gt;"",'Processos'!K49-'Processos'!I49,IF('Processos'!J49="","",'Processos'!J49-'Processos'!I49)))</f>
        <v/>
      </c>
      <c r="N49" s="5">
        <f>IF('Processos'!I49="","",IF('Processos'!K49&lt;&gt;"",'Processos'!K49-'Processos'!I49,IF('Processos'!J49="","",TODAY()-'Processos'!I49)))</f>
        <v/>
      </c>
      <c r="O49" s="5">
        <f>IF(OR('Processos'!I49="",'Processos'!J49=""),"",IF('Processos'!K49&lt;&gt;"",0,'Processos'!J49-TODAY()))</f>
        <v/>
      </c>
      <c r="P49" s="6">
        <f>IF(OR('Processos'!I49="",'Processos'!J49=""),"",IF('Processos'!L49="Concluído","Concluído",IF('Processos'!O49&lt;0,"Atrasado",IF('Processos'!O49&lt;=5,"Próximo do vencimento","No prazo"))))</f>
        <v/>
      </c>
      <c r="Q49" s="7" t="n"/>
      <c r="R49" s="7" t="n"/>
      <c r="S49" s="8">
        <f>IF('Processos'!Q49="","",IFERROR('Processos'!R49/'Processos'!Q49,0))</f>
        <v/>
      </c>
      <c r="T49" s="9" t="n"/>
    </row>
    <row r="50" ht="32" customHeight="1">
      <c r="A50" s="2" t="n"/>
      <c r="B50" s="2" t="n"/>
      <c r="C50" s="3" t="n"/>
      <c r="D50" s="3" t="n"/>
      <c r="E50" s="3" t="n"/>
      <c r="F50" s="3" t="n"/>
      <c r="G50" s="3" t="n"/>
      <c r="H50" s="2" t="n"/>
      <c r="I50" s="31" t="n"/>
      <c r="J50" s="31" t="n"/>
      <c r="K50" s="31" t="n"/>
      <c r="L50" s="3" t="n"/>
      <c r="M50" s="5">
        <f>IF('Processos'!I50="","",IF('Processos'!K50&lt;&gt;"",'Processos'!K50-'Processos'!I50,IF('Processos'!J50="","",'Processos'!J50-'Processos'!I50)))</f>
        <v/>
      </c>
      <c r="N50" s="5">
        <f>IF('Processos'!I50="","",IF('Processos'!K50&lt;&gt;"",'Processos'!K50-'Processos'!I50,IF('Processos'!J50="","",TODAY()-'Processos'!I50)))</f>
        <v/>
      </c>
      <c r="O50" s="5">
        <f>IF(OR('Processos'!I50="",'Processos'!J50=""),"",IF('Processos'!K50&lt;&gt;"",0,'Processos'!J50-TODAY()))</f>
        <v/>
      </c>
      <c r="P50" s="6">
        <f>IF(OR('Processos'!I50="",'Processos'!J50=""),"",IF('Processos'!L50="Concluído","Concluído",IF('Processos'!O50&lt;0,"Atrasado",IF('Processos'!O50&lt;=5,"Próximo do vencimento","No prazo"))))</f>
        <v/>
      </c>
      <c r="Q50" s="7" t="n"/>
      <c r="R50" s="7" t="n"/>
      <c r="S50" s="8">
        <f>IF('Processos'!Q50="","",IFERROR('Processos'!R50/'Processos'!Q50,0))</f>
        <v/>
      </c>
      <c r="T50" s="9" t="n"/>
    </row>
    <row r="51" ht="32" customHeight="1">
      <c r="A51" s="2" t="n"/>
      <c r="B51" s="2" t="n"/>
      <c r="C51" s="3" t="n"/>
      <c r="D51" s="3" t="n"/>
      <c r="E51" s="3" t="n"/>
      <c r="F51" s="3" t="n"/>
      <c r="G51" s="3" t="n"/>
      <c r="H51" s="2" t="n"/>
      <c r="I51" s="31" t="n"/>
      <c r="J51" s="31" t="n"/>
      <c r="K51" s="31" t="n"/>
      <c r="L51" s="3" t="n"/>
      <c r="M51" s="5">
        <f>IF('Processos'!I51="","",IF('Processos'!K51&lt;&gt;"",'Processos'!K51-'Processos'!I51,IF('Processos'!J51="","",'Processos'!J51-'Processos'!I51)))</f>
        <v/>
      </c>
      <c r="N51" s="5">
        <f>IF('Processos'!I51="","",IF('Processos'!K51&lt;&gt;"",'Processos'!K51-'Processos'!I51,IF('Processos'!J51="","",TODAY()-'Processos'!I51)))</f>
        <v/>
      </c>
      <c r="O51" s="5">
        <f>IF(OR('Processos'!I51="",'Processos'!J51=""),"",IF('Processos'!K51&lt;&gt;"",0,'Processos'!J51-TODAY()))</f>
        <v/>
      </c>
      <c r="P51" s="6">
        <f>IF(OR('Processos'!I51="",'Processos'!J51=""),"",IF('Processos'!L51="Concluído","Concluído",IF('Processos'!O51&lt;0,"Atrasado",IF('Processos'!O51&lt;=5,"Próximo do vencimento","No prazo"))))</f>
        <v/>
      </c>
      <c r="Q51" s="7" t="n"/>
      <c r="R51" s="7" t="n"/>
      <c r="S51" s="8">
        <f>IF('Processos'!Q51="","",IFERROR('Processos'!R51/'Processos'!Q51,0))</f>
        <v/>
      </c>
      <c r="T51" s="9" t="n"/>
    </row>
    <row r="52" ht="32" customHeight="1">
      <c r="A52" s="2" t="n"/>
      <c r="B52" s="2" t="n"/>
      <c r="C52" s="3" t="n"/>
      <c r="D52" s="3" t="n"/>
      <c r="E52" s="3" t="n"/>
      <c r="F52" s="3" t="n"/>
      <c r="G52" s="3" t="n"/>
      <c r="H52" s="2" t="n"/>
      <c r="I52" s="31" t="n"/>
      <c r="J52" s="31" t="n"/>
      <c r="K52" s="31" t="n"/>
      <c r="L52" s="3" t="n"/>
      <c r="M52" s="5">
        <f>IF('Processos'!I52="","",IF('Processos'!K52&lt;&gt;"",'Processos'!K52-'Processos'!I52,IF('Processos'!J52="","",'Processos'!J52-'Processos'!I52)))</f>
        <v/>
      </c>
      <c r="N52" s="5">
        <f>IF('Processos'!I52="","",IF('Processos'!K52&lt;&gt;"",'Processos'!K52-'Processos'!I52,IF('Processos'!J52="","",TODAY()-'Processos'!I52)))</f>
        <v/>
      </c>
      <c r="O52" s="5">
        <f>IF(OR('Processos'!I52="",'Processos'!J52=""),"",IF('Processos'!K52&lt;&gt;"",0,'Processos'!J52-TODAY()))</f>
        <v/>
      </c>
      <c r="P52" s="6">
        <f>IF(OR('Processos'!I52="",'Processos'!J52=""),"",IF('Processos'!L52="Concluído","Concluído",IF('Processos'!O52&lt;0,"Atrasado",IF('Processos'!O52&lt;=5,"Próximo do vencimento","No prazo"))))</f>
        <v/>
      </c>
      <c r="Q52" s="7" t="n"/>
      <c r="R52" s="7" t="n"/>
      <c r="S52" s="8">
        <f>IF('Processos'!Q52="","",IFERROR('Processos'!R52/'Processos'!Q52,0))</f>
        <v/>
      </c>
      <c r="T52" s="9" t="n"/>
    </row>
    <row r="53" ht="32" customHeight="1">
      <c r="A53" s="2" t="n"/>
      <c r="B53" s="2" t="n"/>
      <c r="C53" s="3" t="n"/>
      <c r="D53" s="3" t="n"/>
      <c r="E53" s="3" t="n"/>
      <c r="F53" s="3" t="n"/>
      <c r="G53" s="3" t="n"/>
      <c r="H53" s="2" t="n"/>
      <c r="I53" s="31" t="n"/>
      <c r="J53" s="31" t="n"/>
      <c r="K53" s="31" t="n"/>
      <c r="L53" s="3" t="n"/>
      <c r="M53" s="5">
        <f>IF('Processos'!I53="","",IF('Processos'!K53&lt;&gt;"",'Processos'!K53-'Processos'!I53,IF('Processos'!J53="","",'Processos'!J53-'Processos'!I53)))</f>
        <v/>
      </c>
      <c r="N53" s="5">
        <f>IF('Processos'!I53="","",IF('Processos'!K53&lt;&gt;"",'Processos'!K53-'Processos'!I53,IF('Processos'!J53="","",TODAY()-'Processos'!I53)))</f>
        <v/>
      </c>
      <c r="O53" s="5">
        <f>IF(OR('Processos'!I53="",'Processos'!J53=""),"",IF('Processos'!K53&lt;&gt;"",0,'Processos'!J53-TODAY()))</f>
        <v/>
      </c>
      <c r="P53" s="6">
        <f>IF(OR('Processos'!I53="",'Processos'!J53=""),"",IF('Processos'!L53="Concluído","Concluído",IF('Processos'!O53&lt;0,"Atrasado",IF('Processos'!O53&lt;=5,"Próximo do vencimento","No prazo"))))</f>
        <v/>
      </c>
      <c r="Q53" s="7" t="n"/>
      <c r="R53" s="7" t="n"/>
      <c r="S53" s="8">
        <f>IF('Processos'!Q53="","",IFERROR('Processos'!R53/'Processos'!Q53,0))</f>
        <v/>
      </c>
      <c r="T53" s="9" t="n"/>
    </row>
    <row r="54" ht="32" customHeight="1">
      <c r="A54" s="2" t="n"/>
      <c r="B54" s="2" t="n"/>
      <c r="C54" s="3" t="n"/>
      <c r="D54" s="3" t="n"/>
      <c r="E54" s="3" t="n"/>
      <c r="F54" s="3" t="n"/>
      <c r="G54" s="3" t="n"/>
      <c r="H54" s="2" t="n"/>
      <c r="I54" s="31" t="n"/>
      <c r="J54" s="31" t="n"/>
      <c r="K54" s="31" t="n"/>
      <c r="L54" s="3" t="n"/>
      <c r="M54" s="5">
        <f>IF('Processos'!I54="","",IF('Processos'!K54&lt;&gt;"",'Processos'!K54-'Processos'!I54,IF('Processos'!J54="","",'Processos'!J54-'Processos'!I54)))</f>
        <v/>
      </c>
      <c r="N54" s="5">
        <f>IF('Processos'!I54="","",IF('Processos'!K54&lt;&gt;"",'Processos'!K54-'Processos'!I54,IF('Processos'!J54="","",TODAY()-'Processos'!I54)))</f>
        <v/>
      </c>
      <c r="O54" s="5">
        <f>IF(OR('Processos'!I54="",'Processos'!J54=""),"",IF('Processos'!K54&lt;&gt;"",0,'Processos'!J54-TODAY()))</f>
        <v/>
      </c>
      <c r="P54" s="6">
        <f>IF(OR('Processos'!I54="",'Processos'!J54=""),"",IF('Processos'!L54="Concluído","Concluído",IF('Processos'!O54&lt;0,"Atrasado",IF('Processos'!O54&lt;=5,"Próximo do vencimento","No prazo"))))</f>
        <v/>
      </c>
      <c r="Q54" s="7" t="n"/>
      <c r="R54" s="7" t="n"/>
      <c r="S54" s="8">
        <f>IF('Processos'!Q54="","",IFERROR('Processos'!R54/'Processos'!Q54,0))</f>
        <v/>
      </c>
      <c r="T54" s="9" t="n"/>
    </row>
    <row r="55" ht="32" customHeight="1">
      <c r="A55" s="2" t="n"/>
      <c r="B55" s="2" t="n"/>
      <c r="C55" s="3" t="n"/>
      <c r="D55" s="3" t="n"/>
      <c r="E55" s="3" t="n"/>
      <c r="F55" s="3" t="n"/>
      <c r="G55" s="3" t="n"/>
      <c r="H55" s="2" t="n"/>
      <c r="I55" s="31" t="n"/>
      <c r="J55" s="31" t="n"/>
      <c r="K55" s="31" t="n"/>
      <c r="L55" s="3" t="n"/>
      <c r="M55" s="5">
        <f>IF('Processos'!I55="","",IF('Processos'!K55&lt;&gt;"",'Processos'!K55-'Processos'!I55,IF('Processos'!J55="","",'Processos'!J55-'Processos'!I55)))</f>
        <v/>
      </c>
      <c r="N55" s="5">
        <f>IF('Processos'!I55="","",IF('Processos'!K55&lt;&gt;"",'Processos'!K55-'Processos'!I55,IF('Processos'!J55="","",TODAY()-'Processos'!I55)))</f>
        <v/>
      </c>
      <c r="O55" s="5">
        <f>IF(OR('Processos'!I55="",'Processos'!J55=""),"",IF('Processos'!K55&lt;&gt;"",0,'Processos'!J55-TODAY()))</f>
        <v/>
      </c>
      <c r="P55" s="6">
        <f>IF(OR('Processos'!I55="",'Processos'!J55=""),"",IF('Processos'!L55="Concluído","Concluído",IF('Processos'!O55&lt;0,"Atrasado",IF('Processos'!O55&lt;=5,"Próximo do vencimento","No prazo"))))</f>
        <v/>
      </c>
      <c r="Q55" s="7" t="n"/>
      <c r="R55" s="7" t="n"/>
      <c r="S55" s="8">
        <f>IF('Processos'!Q55="","",IFERROR('Processos'!R55/'Processos'!Q55,0))</f>
        <v/>
      </c>
      <c r="T55" s="9" t="n"/>
    </row>
    <row r="56" ht="32" customHeight="1">
      <c r="A56" s="2" t="n"/>
      <c r="B56" s="2" t="n"/>
      <c r="C56" s="3" t="n"/>
      <c r="D56" s="3" t="n"/>
      <c r="E56" s="3" t="n"/>
      <c r="F56" s="3" t="n"/>
      <c r="G56" s="3" t="n"/>
      <c r="H56" s="2" t="n"/>
      <c r="I56" s="31" t="n"/>
      <c r="J56" s="31" t="n"/>
      <c r="K56" s="31" t="n"/>
      <c r="L56" s="3" t="n"/>
      <c r="M56" s="5">
        <f>IF('Processos'!I56="","",IF('Processos'!K56&lt;&gt;"",'Processos'!K56-'Processos'!I56,IF('Processos'!J56="","",'Processos'!J56-'Processos'!I56)))</f>
        <v/>
      </c>
      <c r="N56" s="5">
        <f>IF('Processos'!I56="","",IF('Processos'!K56&lt;&gt;"",'Processos'!K56-'Processos'!I56,IF('Processos'!J56="","",TODAY()-'Processos'!I56)))</f>
        <v/>
      </c>
      <c r="O56" s="5">
        <f>IF(OR('Processos'!I56="",'Processos'!J56=""),"",IF('Processos'!K56&lt;&gt;"",0,'Processos'!J56-TODAY()))</f>
        <v/>
      </c>
      <c r="P56" s="6">
        <f>IF(OR('Processos'!I56="",'Processos'!J56=""),"",IF('Processos'!L56="Concluído","Concluído",IF('Processos'!O56&lt;0,"Atrasado",IF('Processos'!O56&lt;=5,"Próximo do vencimento","No prazo"))))</f>
        <v/>
      </c>
      <c r="Q56" s="7" t="n"/>
      <c r="R56" s="7" t="n"/>
      <c r="S56" s="8">
        <f>IF('Processos'!Q56="","",IFERROR('Processos'!R56/'Processos'!Q56,0))</f>
        <v/>
      </c>
      <c r="T56" s="9" t="n"/>
    </row>
    <row r="57" ht="32" customHeight="1">
      <c r="A57" s="2" t="n"/>
      <c r="B57" s="2" t="n"/>
      <c r="C57" s="3" t="n"/>
      <c r="D57" s="3" t="n"/>
      <c r="E57" s="3" t="n"/>
      <c r="F57" s="3" t="n"/>
      <c r="G57" s="3" t="n"/>
      <c r="H57" s="2" t="n"/>
      <c r="I57" s="31" t="n"/>
      <c r="J57" s="31" t="n"/>
      <c r="K57" s="31" t="n"/>
      <c r="L57" s="3" t="n"/>
      <c r="M57" s="5">
        <f>IF('Processos'!I57="","",IF('Processos'!K57&lt;&gt;"",'Processos'!K57-'Processos'!I57,IF('Processos'!J57="","",'Processos'!J57-'Processos'!I57)))</f>
        <v/>
      </c>
      <c r="N57" s="5">
        <f>IF('Processos'!I57="","",IF('Processos'!K57&lt;&gt;"",'Processos'!K57-'Processos'!I57,IF('Processos'!J57="","",TODAY()-'Processos'!I57)))</f>
        <v/>
      </c>
      <c r="O57" s="5">
        <f>IF(OR('Processos'!I57="",'Processos'!J57=""),"",IF('Processos'!K57&lt;&gt;"",0,'Processos'!J57-TODAY()))</f>
        <v/>
      </c>
      <c r="P57" s="6">
        <f>IF(OR('Processos'!I57="",'Processos'!J57=""),"",IF('Processos'!L57="Concluído","Concluído",IF('Processos'!O57&lt;0,"Atrasado",IF('Processos'!O57&lt;=5,"Próximo do vencimento","No prazo"))))</f>
        <v/>
      </c>
      <c r="Q57" s="7" t="n"/>
      <c r="R57" s="7" t="n"/>
      <c r="S57" s="8">
        <f>IF('Processos'!Q57="","",IFERROR('Processos'!R57/'Processos'!Q57,0))</f>
        <v/>
      </c>
      <c r="T57" s="9" t="n"/>
    </row>
    <row r="58" ht="32" customHeight="1">
      <c r="A58" s="2" t="n"/>
      <c r="B58" s="2" t="n"/>
      <c r="C58" s="3" t="n"/>
      <c r="D58" s="3" t="n"/>
      <c r="E58" s="3" t="n"/>
      <c r="F58" s="3" t="n"/>
      <c r="G58" s="3" t="n"/>
      <c r="H58" s="2" t="n"/>
      <c r="I58" s="31" t="n"/>
      <c r="J58" s="31" t="n"/>
      <c r="K58" s="31" t="n"/>
      <c r="L58" s="3" t="n"/>
      <c r="M58" s="5">
        <f>IF('Processos'!I58="","",IF('Processos'!K58&lt;&gt;"",'Processos'!K58-'Processos'!I58,IF('Processos'!J58="","",'Processos'!J58-'Processos'!I58)))</f>
        <v/>
      </c>
      <c r="N58" s="5">
        <f>IF('Processos'!I58="","",IF('Processos'!K58&lt;&gt;"",'Processos'!K58-'Processos'!I58,IF('Processos'!J58="","",TODAY()-'Processos'!I58)))</f>
        <v/>
      </c>
      <c r="O58" s="5">
        <f>IF(OR('Processos'!I58="",'Processos'!J58=""),"",IF('Processos'!K58&lt;&gt;"",0,'Processos'!J58-TODAY()))</f>
        <v/>
      </c>
      <c r="P58" s="6">
        <f>IF(OR('Processos'!I58="",'Processos'!J58=""),"",IF('Processos'!L58="Concluído","Concluído",IF('Processos'!O58&lt;0,"Atrasado",IF('Processos'!O58&lt;=5,"Próximo do vencimento","No prazo"))))</f>
        <v/>
      </c>
      <c r="Q58" s="7" t="n"/>
      <c r="R58" s="7" t="n"/>
      <c r="S58" s="8">
        <f>IF('Processos'!Q58="","",IFERROR('Processos'!R58/'Processos'!Q58,0))</f>
        <v/>
      </c>
      <c r="T58" s="9" t="n"/>
    </row>
    <row r="59" ht="32" customHeight="1">
      <c r="A59" s="2" t="n"/>
      <c r="B59" s="2" t="n"/>
      <c r="C59" s="3" t="n"/>
      <c r="D59" s="3" t="n"/>
      <c r="E59" s="3" t="n"/>
      <c r="F59" s="3" t="n"/>
      <c r="G59" s="3" t="n"/>
      <c r="H59" s="2" t="n"/>
      <c r="I59" s="31" t="n"/>
      <c r="J59" s="31" t="n"/>
      <c r="K59" s="31" t="n"/>
      <c r="L59" s="3" t="n"/>
      <c r="M59" s="5">
        <f>IF('Processos'!I59="","",IF('Processos'!K59&lt;&gt;"",'Processos'!K59-'Processos'!I59,IF('Processos'!J59="","",'Processos'!J59-'Processos'!I59)))</f>
        <v/>
      </c>
      <c r="N59" s="5">
        <f>IF('Processos'!I59="","",IF('Processos'!K59&lt;&gt;"",'Processos'!K59-'Processos'!I59,IF('Processos'!J59="","",TODAY()-'Processos'!I59)))</f>
        <v/>
      </c>
      <c r="O59" s="5">
        <f>IF(OR('Processos'!I59="",'Processos'!J59=""),"",IF('Processos'!K59&lt;&gt;"",0,'Processos'!J59-TODAY()))</f>
        <v/>
      </c>
      <c r="P59" s="6">
        <f>IF(OR('Processos'!I59="",'Processos'!J59=""),"",IF('Processos'!L59="Concluído","Concluído",IF('Processos'!O59&lt;0,"Atrasado",IF('Processos'!O59&lt;=5,"Próximo do vencimento","No prazo"))))</f>
        <v/>
      </c>
      <c r="Q59" s="7" t="n"/>
      <c r="R59" s="7" t="n"/>
      <c r="S59" s="8">
        <f>IF('Processos'!Q59="","",IFERROR('Processos'!R59/'Processos'!Q59,0))</f>
        <v/>
      </c>
      <c r="T59" s="9" t="n"/>
    </row>
    <row r="60" ht="32" customHeight="1">
      <c r="A60" s="2" t="n"/>
      <c r="B60" s="2" t="n"/>
      <c r="C60" s="3" t="n"/>
      <c r="D60" s="3" t="n"/>
      <c r="E60" s="3" t="n"/>
      <c r="F60" s="3" t="n"/>
      <c r="G60" s="3" t="n"/>
      <c r="H60" s="2" t="n"/>
      <c r="I60" s="31" t="n"/>
      <c r="J60" s="31" t="n"/>
      <c r="K60" s="31" t="n"/>
      <c r="L60" s="3" t="n"/>
      <c r="M60" s="5">
        <f>IF('Processos'!I60="","",IF('Processos'!K60&lt;&gt;"",'Processos'!K60-'Processos'!I60,IF('Processos'!J60="","",'Processos'!J60-'Processos'!I60)))</f>
        <v/>
      </c>
      <c r="N60" s="5">
        <f>IF('Processos'!I60="","",IF('Processos'!K60&lt;&gt;"",'Processos'!K60-'Processos'!I60,IF('Processos'!J60="","",TODAY()-'Processos'!I60)))</f>
        <v/>
      </c>
      <c r="O60" s="5">
        <f>IF(OR('Processos'!I60="",'Processos'!J60=""),"",IF('Processos'!K60&lt;&gt;"",0,'Processos'!J60-TODAY()))</f>
        <v/>
      </c>
      <c r="P60" s="6">
        <f>IF(OR('Processos'!I60="",'Processos'!J60=""),"",IF('Processos'!L60="Concluído","Concluído",IF('Processos'!O60&lt;0,"Atrasado",IF('Processos'!O60&lt;=5,"Próximo do vencimento","No prazo"))))</f>
        <v/>
      </c>
      <c r="Q60" s="7" t="n"/>
      <c r="R60" s="7" t="n"/>
      <c r="S60" s="8">
        <f>IF('Processos'!Q60="","",IFERROR('Processos'!R60/'Processos'!Q60,0))</f>
        <v/>
      </c>
      <c r="T60" s="9" t="n"/>
    </row>
    <row r="61" ht="32" customHeight="1">
      <c r="A61" s="2" t="n"/>
      <c r="B61" s="2" t="n"/>
      <c r="C61" s="3" t="n"/>
      <c r="D61" s="3" t="n"/>
      <c r="E61" s="3" t="n"/>
      <c r="F61" s="3" t="n"/>
      <c r="G61" s="3" t="n"/>
      <c r="H61" s="2" t="n"/>
      <c r="I61" s="31" t="n"/>
      <c r="J61" s="31" t="n"/>
      <c r="K61" s="31" t="n"/>
      <c r="L61" s="3" t="n"/>
      <c r="M61" s="5">
        <f>IF('Processos'!I61="","",IF('Processos'!K61&lt;&gt;"",'Processos'!K61-'Processos'!I61,IF('Processos'!J61="","",'Processos'!J61-'Processos'!I61)))</f>
        <v/>
      </c>
      <c r="N61" s="5">
        <f>IF('Processos'!I61="","",IF('Processos'!K61&lt;&gt;"",'Processos'!K61-'Processos'!I61,IF('Processos'!J61="","",TODAY()-'Processos'!I61)))</f>
        <v/>
      </c>
      <c r="O61" s="5">
        <f>IF(OR('Processos'!I61="",'Processos'!J61=""),"",IF('Processos'!K61&lt;&gt;"",0,'Processos'!J61-TODAY()))</f>
        <v/>
      </c>
      <c r="P61" s="6">
        <f>IF(OR('Processos'!I61="",'Processos'!J61=""),"",IF('Processos'!L61="Concluído","Concluído",IF('Processos'!O61&lt;0,"Atrasado",IF('Processos'!O61&lt;=5,"Próximo do vencimento","No prazo"))))</f>
        <v/>
      </c>
      <c r="Q61" s="7" t="n"/>
      <c r="R61" s="7" t="n"/>
      <c r="S61" s="8">
        <f>IF('Processos'!Q61="","",IFERROR('Processos'!R61/'Processos'!Q61,0))</f>
        <v/>
      </c>
      <c r="T61" s="9" t="n"/>
    </row>
    <row r="62" ht="32" customHeight="1">
      <c r="A62" s="2" t="n"/>
      <c r="B62" s="2" t="n"/>
      <c r="C62" s="3" t="n"/>
      <c r="D62" s="3" t="n"/>
      <c r="E62" s="3" t="n"/>
      <c r="F62" s="3" t="n"/>
      <c r="G62" s="3" t="n"/>
      <c r="H62" s="2" t="n"/>
      <c r="I62" s="31" t="n"/>
      <c r="J62" s="31" t="n"/>
      <c r="K62" s="31" t="n"/>
      <c r="L62" s="3" t="n"/>
      <c r="M62" s="5">
        <f>IF('Processos'!I62="","",IF('Processos'!K62&lt;&gt;"",'Processos'!K62-'Processos'!I62,IF('Processos'!J62="","",'Processos'!J62-'Processos'!I62)))</f>
        <v/>
      </c>
      <c r="N62" s="5">
        <f>IF('Processos'!I62="","",IF('Processos'!K62&lt;&gt;"",'Processos'!K62-'Processos'!I62,IF('Processos'!J62="","",TODAY()-'Processos'!I62)))</f>
        <v/>
      </c>
      <c r="O62" s="5">
        <f>IF(OR('Processos'!I62="",'Processos'!J62=""),"",IF('Processos'!K62&lt;&gt;"",0,'Processos'!J62-TODAY()))</f>
        <v/>
      </c>
      <c r="P62" s="6">
        <f>IF(OR('Processos'!I62="",'Processos'!J62=""),"",IF('Processos'!L62="Concluído","Concluído",IF('Processos'!O62&lt;0,"Atrasado",IF('Processos'!O62&lt;=5,"Próximo do vencimento","No prazo"))))</f>
        <v/>
      </c>
      <c r="Q62" s="7" t="n"/>
      <c r="R62" s="7" t="n"/>
      <c r="S62" s="8">
        <f>IF('Processos'!Q62="","",IFERROR('Processos'!R62/'Processos'!Q62,0))</f>
        <v/>
      </c>
      <c r="T62" s="9" t="n"/>
    </row>
    <row r="63" ht="32" customHeight="1">
      <c r="A63" s="2" t="n"/>
      <c r="B63" s="2" t="n"/>
      <c r="C63" s="3" t="n"/>
      <c r="D63" s="3" t="n"/>
      <c r="E63" s="3" t="n"/>
      <c r="F63" s="3" t="n"/>
      <c r="G63" s="3" t="n"/>
      <c r="H63" s="2" t="n"/>
      <c r="I63" s="31" t="n"/>
      <c r="J63" s="31" t="n"/>
      <c r="K63" s="31" t="n"/>
      <c r="L63" s="3" t="n"/>
      <c r="M63" s="5">
        <f>IF('Processos'!I63="","",IF('Processos'!K63&lt;&gt;"",'Processos'!K63-'Processos'!I63,IF('Processos'!J63="","",'Processos'!J63-'Processos'!I63)))</f>
        <v/>
      </c>
      <c r="N63" s="5">
        <f>IF('Processos'!I63="","",IF('Processos'!K63&lt;&gt;"",'Processos'!K63-'Processos'!I63,IF('Processos'!J63="","",TODAY()-'Processos'!I63)))</f>
        <v/>
      </c>
      <c r="O63" s="5">
        <f>IF(OR('Processos'!I63="",'Processos'!J63=""),"",IF('Processos'!K63&lt;&gt;"",0,'Processos'!J63-TODAY()))</f>
        <v/>
      </c>
      <c r="P63" s="6">
        <f>IF(OR('Processos'!I63="",'Processos'!J63=""),"",IF('Processos'!L63="Concluído","Concluído",IF('Processos'!O63&lt;0,"Atrasado",IF('Processos'!O63&lt;=5,"Próximo do vencimento","No prazo"))))</f>
        <v/>
      </c>
      <c r="Q63" s="7" t="n"/>
      <c r="R63" s="7" t="n"/>
      <c r="S63" s="8">
        <f>IF('Processos'!Q63="","",IFERROR('Processos'!R63/'Processos'!Q63,0))</f>
        <v/>
      </c>
      <c r="T63" s="9" t="n"/>
    </row>
    <row r="64" ht="32" customHeight="1">
      <c r="A64" s="2" t="n"/>
      <c r="B64" s="2" t="n"/>
      <c r="C64" s="3" t="n"/>
      <c r="D64" s="3" t="n"/>
      <c r="E64" s="3" t="n"/>
      <c r="F64" s="3" t="n"/>
      <c r="G64" s="3" t="n"/>
      <c r="H64" s="2" t="n"/>
      <c r="I64" s="31" t="n"/>
      <c r="J64" s="31" t="n"/>
      <c r="K64" s="31" t="n"/>
      <c r="L64" s="3" t="n"/>
      <c r="M64" s="5">
        <f>IF('Processos'!I64="","",IF('Processos'!K64&lt;&gt;"",'Processos'!K64-'Processos'!I64,IF('Processos'!J64="","",'Processos'!J64-'Processos'!I64)))</f>
        <v/>
      </c>
      <c r="N64" s="5">
        <f>IF('Processos'!I64="","",IF('Processos'!K64&lt;&gt;"",'Processos'!K64-'Processos'!I64,IF('Processos'!J64="","",TODAY()-'Processos'!I64)))</f>
        <v/>
      </c>
      <c r="O64" s="5">
        <f>IF(OR('Processos'!I64="",'Processos'!J64=""),"",IF('Processos'!K64&lt;&gt;"",0,'Processos'!J64-TODAY()))</f>
        <v/>
      </c>
      <c r="P64" s="6">
        <f>IF(OR('Processos'!I64="",'Processos'!J64=""),"",IF('Processos'!L64="Concluído","Concluído",IF('Processos'!O64&lt;0,"Atrasado",IF('Processos'!O64&lt;=5,"Próximo do vencimento","No prazo"))))</f>
        <v/>
      </c>
      <c r="Q64" s="7" t="n"/>
      <c r="R64" s="7" t="n"/>
      <c r="S64" s="8">
        <f>IF('Processos'!Q64="","",IFERROR('Processos'!R64/'Processos'!Q64,0))</f>
        <v/>
      </c>
      <c r="T64" s="9" t="n"/>
    </row>
    <row r="65" ht="32" customHeight="1">
      <c r="A65" s="2" t="n"/>
      <c r="B65" s="2" t="n"/>
      <c r="C65" s="3" t="n"/>
      <c r="D65" s="3" t="n"/>
      <c r="E65" s="3" t="n"/>
      <c r="F65" s="3" t="n"/>
      <c r="G65" s="3" t="n"/>
      <c r="H65" s="2" t="n"/>
      <c r="I65" s="31" t="n"/>
      <c r="J65" s="31" t="n"/>
      <c r="K65" s="31" t="n"/>
      <c r="L65" s="3" t="n"/>
      <c r="M65" s="5">
        <f>IF('Processos'!I65="","",IF('Processos'!K65&lt;&gt;"",'Processos'!K65-'Processos'!I65,IF('Processos'!J65="","",'Processos'!J65-'Processos'!I65)))</f>
        <v/>
      </c>
      <c r="N65" s="5">
        <f>IF('Processos'!I65="","",IF('Processos'!K65&lt;&gt;"",'Processos'!K65-'Processos'!I65,IF('Processos'!J65="","",TODAY()-'Processos'!I65)))</f>
        <v/>
      </c>
      <c r="O65" s="5">
        <f>IF(OR('Processos'!I65="",'Processos'!J65=""),"",IF('Processos'!K65&lt;&gt;"",0,'Processos'!J65-TODAY()))</f>
        <v/>
      </c>
      <c r="P65" s="6">
        <f>IF(OR('Processos'!I65="",'Processos'!J65=""),"",IF('Processos'!L65="Concluído","Concluído",IF('Processos'!O65&lt;0,"Atrasado",IF('Processos'!O65&lt;=5,"Próximo do vencimento","No prazo"))))</f>
        <v/>
      </c>
      <c r="Q65" s="7" t="n"/>
      <c r="R65" s="7" t="n"/>
      <c r="S65" s="8">
        <f>IF('Processos'!Q65="","",IFERROR('Processos'!R65/'Processos'!Q65,0))</f>
        <v/>
      </c>
      <c r="T65" s="9" t="n"/>
    </row>
    <row r="66" ht="32" customHeight="1">
      <c r="A66" s="2" t="n"/>
      <c r="B66" s="2" t="n"/>
      <c r="C66" s="3" t="n"/>
      <c r="D66" s="3" t="n"/>
      <c r="E66" s="3" t="n"/>
      <c r="F66" s="3" t="n"/>
      <c r="G66" s="3" t="n"/>
      <c r="H66" s="2" t="n"/>
      <c r="I66" s="31" t="n"/>
      <c r="J66" s="31" t="n"/>
      <c r="K66" s="31" t="n"/>
      <c r="L66" s="3" t="n"/>
      <c r="M66" s="5">
        <f>IF('Processos'!I66="","",IF('Processos'!K66&lt;&gt;"",'Processos'!K66-'Processos'!I66,IF('Processos'!J66="","",'Processos'!J66-'Processos'!I66)))</f>
        <v/>
      </c>
      <c r="N66" s="5">
        <f>IF('Processos'!I66="","",IF('Processos'!K66&lt;&gt;"",'Processos'!K66-'Processos'!I66,IF('Processos'!J66="","",TODAY()-'Processos'!I66)))</f>
        <v/>
      </c>
      <c r="O66" s="5">
        <f>IF(OR('Processos'!I66="",'Processos'!J66=""),"",IF('Processos'!K66&lt;&gt;"",0,'Processos'!J66-TODAY()))</f>
        <v/>
      </c>
      <c r="P66" s="6">
        <f>IF(OR('Processos'!I66="",'Processos'!J66=""),"",IF('Processos'!L66="Concluído","Concluído",IF('Processos'!O66&lt;0,"Atrasado",IF('Processos'!O66&lt;=5,"Próximo do vencimento","No prazo"))))</f>
        <v/>
      </c>
      <c r="Q66" s="7" t="n"/>
      <c r="R66" s="7" t="n"/>
      <c r="S66" s="8">
        <f>IF('Processos'!Q66="","",IFERROR('Processos'!R66/'Processos'!Q66,0))</f>
        <v/>
      </c>
      <c r="T66" s="9" t="n"/>
    </row>
    <row r="67" ht="32" customHeight="1">
      <c r="A67" s="2" t="n"/>
      <c r="B67" s="2" t="n"/>
      <c r="C67" s="3" t="n"/>
      <c r="D67" s="3" t="n"/>
      <c r="E67" s="3" t="n"/>
      <c r="F67" s="3" t="n"/>
      <c r="G67" s="3" t="n"/>
      <c r="H67" s="2" t="n"/>
      <c r="I67" s="31" t="n"/>
      <c r="J67" s="31" t="n"/>
      <c r="K67" s="31" t="n"/>
      <c r="L67" s="3" t="n"/>
      <c r="M67" s="5">
        <f>IF('Processos'!I67="","",IF('Processos'!K67&lt;&gt;"",'Processos'!K67-'Processos'!I67,IF('Processos'!J67="","",'Processos'!J67-'Processos'!I67)))</f>
        <v/>
      </c>
      <c r="N67" s="5">
        <f>IF('Processos'!I67="","",IF('Processos'!K67&lt;&gt;"",'Processos'!K67-'Processos'!I67,IF('Processos'!J67="","",TODAY()-'Processos'!I67)))</f>
        <v/>
      </c>
      <c r="O67" s="5">
        <f>IF(OR('Processos'!I67="",'Processos'!J67=""),"",IF('Processos'!K67&lt;&gt;"",0,'Processos'!J67-TODAY()))</f>
        <v/>
      </c>
      <c r="P67" s="6">
        <f>IF(OR('Processos'!I67="",'Processos'!J67=""),"",IF('Processos'!L67="Concluído","Concluído",IF('Processos'!O67&lt;0,"Atrasado",IF('Processos'!O67&lt;=5,"Próximo do vencimento","No prazo"))))</f>
        <v/>
      </c>
      <c r="Q67" s="7" t="n"/>
      <c r="R67" s="7" t="n"/>
      <c r="S67" s="8">
        <f>IF('Processos'!Q67="","",IFERROR('Processos'!R67/'Processos'!Q67,0))</f>
        <v/>
      </c>
      <c r="T67" s="9" t="n"/>
    </row>
    <row r="68" ht="32" customHeight="1">
      <c r="A68" s="2" t="n"/>
      <c r="B68" s="2" t="n"/>
      <c r="C68" s="3" t="n"/>
      <c r="D68" s="3" t="n"/>
      <c r="E68" s="3" t="n"/>
      <c r="F68" s="3" t="n"/>
      <c r="G68" s="3" t="n"/>
      <c r="H68" s="2" t="n"/>
      <c r="I68" s="31" t="n"/>
      <c r="J68" s="31" t="n"/>
      <c r="K68" s="31" t="n"/>
      <c r="L68" s="3" t="n"/>
      <c r="M68" s="5">
        <f>IF('Processos'!I68="","",IF('Processos'!K68&lt;&gt;"",'Processos'!K68-'Processos'!I68,IF('Processos'!J68="","",'Processos'!J68-'Processos'!I68)))</f>
        <v/>
      </c>
      <c r="N68" s="5">
        <f>IF('Processos'!I68="","",IF('Processos'!K68&lt;&gt;"",'Processos'!K68-'Processos'!I68,IF('Processos'!J68="","",TODAY()-'Processos'!I68)))</f>
        <v/>
      </c>
      <c r="O68" s="5">
        <f>IF(OR('Processos'!I68="",'Processos'!J68=""),"",IF('Processos'!K68&lt;&gt;"",0,'Processos'!J68-TODAY()))</f>
        <v/>
      </c>
      <c r="P68" s="6">
        <f>IF(OR('Processos'!I68="",'Processos'!J68=""),"",IF('Processos'!L68="Concluído","Concluído",IF('Processos'!O68&lt;0,"Atrasado",IF('Processos'!O68&lt;=5,"Próximo do vencimento","No prazo"))))</f>
        <v/>
      </c>
      <c r="Q68" s="7" t="n"/>
      <c r="R68" s="7" t="n"/>
      <c r="S68" s="8">
        <f>IF('Processos'!Q68="","",IFERROR('Processos'!R68/'Processos'!Q68,0))</f>
        <v/>
      </c>
      <c r="T68" s="9" t="n"/>
    </row>
    <row r="69" ht="32" customHeight="1">
      <c r="A69" s="2" t="n"/>
      <c r="B69" s="2" t="n"/>
      <c r="C69" s="3" t="n"/>
      <c r="D69" s="3" t="n"/>
      <c r="E69" s="3" t="n"/>
      <c r="F69" s="3" t="n"/>
      <c r="G69" s="3" t="n"/>
      <c r="H69" s="2" t="n"/>
      <c r="I69" s="31" t="n"/>
      <c r="J69" s="31" t="n"/>
      <c r="K69" s="31" t="n"/>
      <c r="L69" s="3" t="n"/>
      <c r="M69" s="5">
        <f>IF('Processos'!I69="","",IF('Processos'!K69&lt;&gt;"",'Processos'!K69-'Processos'!I69,IF('Processos'!J69="","",'Processos'!J69-'Processos'!I69)))</f>
        <v/>
      </c>
      <c r="N69" s="5">
        <f>IF('Processos'!I69="","",IF('Processos'!K69&lt;&gt;"",'Processos'!K69-'Processos'!I69,IF('Processos'!J69="","",TODAY()-'Processos'!I69)))</f>
        <v/>
      </c>
      <c r="O69" s="5">
        <f>IF(OR('Processos'!I69="",'Processos'!J69=""),"",IF('Processos'!K69&lt;&gt;"",0,'Processos'!J69-TODAY()))</f>
        <v/>
      </c>
      <c r="P69" s="6">
        <f>IF(OR('Processos'!I69="",'Processos'!J69=""),"",IF('Processos'!L69="Concluído","Concluído",IF('Processos'!O69&lt;0,"Atrasado",IF('Processos'!O69&lt;=5,"Próximo do vencimento","No prazo"))))</f>
        <v/>
      </c>
      <c r="Q69" s="7" t="n"/>
      <c r="R69" s="7" t="n"/>
      <c r="S69" s="8">
        <f>IF('Processos'!Q69="","",IFERROR('Processos'!R69/'Processos'!Q69,0))</f>
        <v/>
      </c>
      <c r="T69" s="9" t="n"/>
    </row>
    <row r="70" ht="32" customHeight="1">
      <c r="A70" s="2" t="n"/>
      <c r="B70" s="2" t="n"/>
      <c r="C70" s="3" t="n"/>
      <c r="D70" s="3" t="n"/>
      <c r="E70" s="3" t="n"/>
      <c r="F70" s="3" t="n"/>
      <c r="G70" s="3" t="n"/>
      <c r="H70" s="2" t="n"/>
      <c r="I70" s="31" t="n"/>
      <c r="J70" s="31" t="n"/>
      <c r="K70" s="31" t="n"/>
      <c r="L70" s="3" t="n"/>
      <c r="M70" s="5">
        <f>IF('Processos'!I70="","",IF('Processos'!K70&lt;&gt;"",'Processos'!K70-'Processos'!I70,IF('Processos'!J70="","",'Processos'!J70-'Processos'!I70)))</f>
        <v/>
      </c>
      <c r="N70" s="5">
        <f>IF('Processos'!I70="","",IF('Processos'!K70&lt;&gt;"",'Processos'!K70-'Processos'!I70,IF('Processos'!J70="","",TODAY()-'Processos'!I70)))</f>
        <v/>
      </c>
      <c r="O70" s="5">
        <f>IF(OR('Processos'!I70="",'Processos'!J70=""),"",IF('Processos'!K70&lt;&gt;"",0,'Processos'!J70-TODAY()))</f>
        <v/>
      </c>
      <c r="P70" s="6">
        <f>IF(OR('Processos'!I70="",'Processos'!J70=""),"",IF('Processos'!L70="Concluído","Concluído",IF('Processos'!O70&lt;0,"Atrasado",IF('Processos'!O70&lt;=5,"Próximo do vencimento","No prazo"))))</f>
        <v/>
      </c>
      <c r="Q70" s="7" t="n"/>
      <c r="R70" s="7" t="n"/>
      <c r="S70" s="8">
        <f>IF('Processos'!Q70="","",IFERROR('Processos'!R70/'Processos'!Q70,0))</f>
        <v/>
      </c>
      <c r="T70" s="9" t="n"/>
    </row>
    <row r="71" ht="32" customHeight="1">
      <c r="A71" s="2" t="n"/>
      <c r="B71" s="2" t="n"/>
      <c r="C71" s="3" t="n"/>
      <c r="D71" s="3" t="n"/>
      <c r="E71" s="3" t="n"/>
      <c r="F71" s="3" t="n"/>
      <c r="G71" s="3" t="n"/>
      <c r="H71" s="2" t="n"/>
      <c r="I71" s="31" t="n"/>
      <c r="J71" s="31" t="n"/>
      <c r="K71" s="31" t="n"/>
      <c r="L71" s="3" t="n"/>
      <c r="M71" s="5">
        <f>IF('Processos'!I71="","",IF('Processos'!K71&lt;&gt;"",'Processos'!K71-'Processos'!I71,IF('Processos'!J71="","",'Processos'!J71-'Processos'!I71)))</f>
        <v/>
      </c>
      <c r="N71" s="5">
        <f>IF('Processos'!I71="","",IF('Processos'!K71&lt;&gt;"",'Processos'!K71-'Processos'!I71,IF('Processos'!J71="","",TODAY()-'Processos'!I71)))</f>
        <v/>
      </c>
      <c r="O71" s="5">
        <f>IF(OR('Processos'!I71="",'Processos'!J71=""),"",IF('Processos'!K71&lt;&gt;"",0,'Processos'!J71-TODAY()))</f>
        <v/>
      </c>
      <c r="P71" s="6">
        <f>IF(OR('Processos'!I71="",'Processos'!J71=""),"",IF('Processos'!L71="Concluído","Concluído",IF('Processos'!O71&lt;0,"Atrasado",IF('Processos'!O71&lt;=5,"Próximo do vencimento","No prazo"))))</f>
        <v/>
      </c>
      <c r="Q71" s="7" t="n"/>
      <c r="R71" s="7" t="n"/>
      <c r="S71" s="8">
        <f>IF('Processos'!Q71="","",IFERROR('Processos'!R71/'Processos'!Q71,0))</f>
        <v/>
      </c>
      <c r="T71" s="9" t="n"/>
    </row>
    <row r="72" ht="32" customHeight="1">
      <c r="A72" s="2" t="n"/>
      <c r="B72" s="2" t="n"/>
      <c r="C72" s="3" t="n"/>
      <c r="D72" s="3" t="n"/>
      <c r="E72" s="3" t="n"/>
      <c r="F72" s="3" t="n"/>
      <c r="G72" s="3" t="n"/>
      <c r="H72" s="2" t="n"/>
      <c r="I72" s="31" t="n"/>
      <c r="J72" s="31" t="n"/>
      <c r="K72" s="31" t="n"/>
      <c r="L72" s="3" t="n"/>
      <c r="M72" s="5">
        <f>IF('Processos'!I72="","",IF('Processos'!K72&lt;&gt;"",'Processos'!K72-'Processos'!I72,IF('Processos'!J72="","",'Processos'!J72-'Processos'!I72)))</f>
        <v/>
      </c>
      <c r="N72" s="5">
        <f>IF('Processos'!I72="","",IF('Processos'!K72&lt;&gt;"",'Processos'!K72-'Processos'!I72,IF('Processos'!J72="","",TODAY()-'Processos'!I72)))</f>
        <v/>
      </c>
      <c r="O72" s="5">
        <f>IF(OR('Processos'!I72="",'Processos'!J72=""),"",IF('Processos'!K72&lt;&gt;"",0,'Processos'!J72-TODAY()))</f>
        <v/>
      </c>
      <c r="P72" s="6">
        <f>IF(OR('Processos'!I72="",'Processos'!J72=""),"",IF('Processos'!L72="Concluído","Concluído",IF('Processos'!O72&lt;0,"Atrasado",IF('Processos'!O72&lt;=5,"Próximo do vencimento","No prazo"))))</f>
        <v/>
      </c>
      <c r="Q72" s="7" t="n"/>
      <c r="R72" s="7" t="n"/>
      <c r="S72" s="8">
        <f>IF('Processos'!Q72="","",IFERROR('Processos'!R72/'Processos'!Q72,0))</f>
        <v/>
      </c>
      <c r="T72" s="9" t="n"/>
    </row>
    <row r="73" ht="32" customHeight="1">
      <c r="A73" s="2" t="n"/>
      <c r="B73" s="2" t="n"/>
      <c r="C73" s="3" t="n"/>
      <c r="D73" s="3" t="n"/>
      <c r="E73" s="3" t="n"/>
      <c r="F73" s="3" t="n"/>
      <c r="G73" s="3" t="n"/>
      <c r="H73" s="2" t="n"/>
      <c r="I73" s="31" t="n"/>
      <c r="J73" s="31" t="n"/>
      <c r="K73" s="31" t="n"/>
      <c r="L73" s="3" t="n"/>
      <c r="M73" s="5">
        <f>IF('Processos'!I73="","",IF('Processos'!K73&lt;&gt;"",'Processos'!K73-'Processos'!I73,IF('Processos'!J73="","",'Processos'!J73-'Processos'!I73)))</f>
        <v/>
      </c>
      <c r="N73" s="5">
        <f>IF('Processos'!I73="","",IF('Processos'!K73&lt;&gt;"",'Processos'!K73-'Processos'!I73,IF('Processos'!J73="","",TODAY()-'Processos'!I73)))</f>
        <v/>
      </c>
      <c r="O73" s="5">
        <f>IF(OR('Processos'!I73="",'Processos'!J73=""),"",IF('Processos'!K73&lt;&gt;"",0,'Processos'!J73-TODAY()))</f>
        <v/>
      </c>
      <c r="P73" s="6">
        <f>IF(OR('Processos'!I73="",'Processos'!J73=""),"",IF('Processos'!L73="Concluído","Concluído",IF('Processos'!O73&lt;0,"Atrasado",IF('Processos'!O73&lt;=5,"Próximo do vencimento","No prazo"))))</f>
        <v/>
      </c>
      <c r="Q73" s="7" t="n"/>
      <c r="R73" s="7" t="n"/>
      <c r="S73" s="8">
        <f>IF('Processos'!Q73="","",IFERROR('Processos'!R73/'Processos'!Q73,0))</f>
        <v/>
      </c>
      <c r="T73" s="9" t="n"/>
    </row>
    <row r="74" ht="32" customHeight="1">
      <c r="A74" s="2" t="n"/>
      <c r="B74" s="2" t="n"/>
      <c r="C74" s="3" t="n"/>
      <c r="D74" s="3" t="n"/>
      <c r="E74" s="3" t="n"/>
      <c r="F74" s="3" t="n"/>
      <c r="G74" s="3" t="n"/>
      <c r="H74" s="2" t="n"/>
      <c r="I74" s="31" t="n"/>
      <c r="J74" s="31" t="n"/>
      <c r="K74" s="31" t="n"/>
      <c r="L74" s="3" t="n"/>
      <c r="M74" s="5">
        <f>IF('Processos'!I74="","",IF('Processos'!K74&lt;&gt;"",'Processos'!K74-'Processos'!I74,IF('Processos'!J74="","",'Processos'!J74-'Processos'!I74)))</f>
        <v/>
      </c>
      <c r="N74" s="5">
        <f>IF('Processos'!I74="","",IF('Processos'!K74&lt;&gt;"",'Processos'!K74-'Processos'!I74,IF('Processos'!J74="","",TODAY()-'Processos'!I74)))</f>
        <v/>
      </c>
      <c r="O74" s="5">
        <f>IF(OR('Processos'!I74="",'Processos'!J74=""),"",IF('Processos'!K74&lt;&gt;"",0,'Processos'!J74-TODAY()))</f>
        <v/>
      </c>
      <c r="P74" s="6">
        <f>IF(OR('Processos'!I74="",'Processos'!J74=""),"",IF('Processos'!L74="Concluído","Concluído",IF('Processos'!O74&lt;0,"Atrasado",IF('Processos'!O74&lt;=5,"Próximo do vencimento","No prazo"))))</f>
        <v/>
      </c>
      <c r="Q74" s="7" t="n"/>
      <c r="R74" s="7" t="n"/>
      <c r="S74" s="8">
        <f>IF('Processos'!Q74="","",IFERROR('Processos'!R74/'Processos'!Q74,0))</f>
        <v/>
      </c>
      <c r="T74" s="9" t="n"/>
    </row>
    <row r="75" ht="32" customHeight="1">
      <c r="A75" s="2" t="n"/>
      <c r="B75" s="2" t="n"/>
      <c r="C75" s="3" t="n"/>
      <c r="D75" s="3" t="n"/>
      <c r="E75" s="3" t="n"/>
      <c r="F75" s="3" t="n"/>
      <c r="G75" s="3" t="n"/>
      <c r="H75" s="2" t="n"/>
      <c r="I75" s="31" t="n"/>
      <c r="J75" s="31" t="n"/>
      <c r="K75" s="31" t="n"/>
      <c r="L75" s="3" t="n"/>
      <c r="M75" s="5">
        <f>IF('Processos'!I75="","",IF('Processos'!K75&lt;&gt;"",'Processos'!K75-'Processos'!I75,IF('Processos'!J75="","",'Processos'!J75-'Processos'!I75)))</f>
        <v/>
      </c>
      <c r="N75" s="5">
        <f>IF('Processos'!I75="","",IF('Processos'!K75&lt;&gt;"",'Processos'!K75-'Processos'!I75,IF('Processos'!J75="","",TODAY()-'Processos'!I75)))</f>
        <v/>
      </c>
      <c r="O75" s="5">
        <f>IF(OR('Processos'!I75="",'Processos'!J75=""),"",IF('Processos'!K75&lt;&gt;"",0,'Processos'!J75-TODAY()))</f>
        <v/>
      </c>
      <c r="P75" s="6">
        <f>IF(OR('Processos'!I75="",'Processos'!J75=""),"",IF('Processos'!L75="Concluído","Concluído",IF('Processos'!O75&lt;0,"Atrasado",IF('Processos'!O75&lt;=5,"Próximo do vencimento","No prazo"))))</f>
        <v/>
      </c>
      <c r="Q75" s="7" t="n"/>
      <c r="R75" s="7" t="n"/>
      <c r="S75" s="8">
        <f>IF('Processos'!Q75="","",IFERROR('Processos'!R75/'Processos'!Q75,0))</f>
        <v/>
      </c>
      <c r="T75" s="9" t="n"/>
    </row>
    <row r="76" ht="32" customHeight="1">
      <c r="A76" s="2" t="n"/>
      <c r="B76" s="2" t="n"/>
      <c r="C76" s="3" t="n"/>
      <c r="D76" s="3" t="n"/>
      <c r="E76" s="3" t="n"/>
      <c r="F76" s="3" t="n"/>
      <c r="G76" s="3" t="n"/>
      <c r="H76" s="2" t="n"/>
      <c r="I76" s="31" t="n"/>
      <c r="J76" s="31" t="n"/>
      <c r="K76" s="31" t="n"/>
      <c r="L76" s="3" t="n"/>
      <c r="M76" s="5">
        <f>IF('Processos'!I76="","",IF('Processos'!K76&lt;&gt;"",'Processos'!K76-'Processos'!I76,IF('Processos'!J76="","",'Processos'!J76-'Processos'!I76)))</f>
        <v/>
      </c>
      <c r="N76" s="5">
        <f>IF('Processos'!I76="","",IF('Processos'!K76&lt;&gt;"",'Processos'!K76-'Processos'!I76,IF('Processos'!J76="","",TODAY()-'Processos'!I76)))</f>
        <v/>
      </c>
      <c r="O76" s="5">
        <f>IF(OR('Processos'!I76="",'Processos'!J76=""),"",IF('Processos'!K76&lt;&gt;"",0,'Processos'!J76-TODAY()))</f>
        <v/>
      </c>
      <c r="P76" s="6">
        <f>IF(OR('Processos'!I76="",'Processos'!J76=""),"",IF('Processos'!L76="Concluído","Concluído",IF('Processos'!O76&lt;0,"Atrasado",IF('Processos'!O76&lt;=5,"Próximo do vencimento","No prazo"))))</f>
        <v/>
      </c>
      <c r="Q76" s="7" t="n"/>
      <c r="R76" s="7" t="n"/>
      <c r="S76" s="8">
        <f>IF('Processos'!Q76="","",IFERROR('Processos'!R76/'Processos'!Q76,0))</f>
        <v/>
      </c>
      <c r="T76" s="9" t="n"/>
    </row>
    <row r="77" ht="32" customHeight="1">
      <c r="A77" s="2" t="n"/>
      <c r="B77" s="2" t="n"/>
      <c r="C77" s="3" t="n"/>
      <c r="D77" s="3" t="n"/>
      <c r="E77" s="3" t="n"/>
      <c r="F77" s="3" t="n"/>
      <c r="G77" s="3" t="n"/>
      <c r="H77" s="2" t="n"/>
      <c r="I77" s="31" t="n"/>
      <c r="J77" s="31" t="n"/>
      <c r="K77" s="31" t="n"/>
      <c r="L77" s="3" t="n"/>
      <c r="M77" s="5">
        <f>IF('Processos'!I77="","",IF('Processos'!K77&lt;&gt;"",'Processos'!K77-'Processos'!I77,IF('Processos'!J77="","",'Processos'!J77-'Processos'!I77)))</f>
        <v/>
      </c>
      <c r="N77" s="5">
        <f>IF('Processos'!I77="","",IF('Processos'!K77&lt;&gt;"",'Processos'!K77-'Processos'!I77,IF('Processos'!J77="","",TODAY()-'Processos'!I77)))</f>
        <v/>
      </c>
      <c r="O77" s="5">
        <f>IF(OR('Processos'!I77="",'Processos'!J77=""),"",IF('Processos'!K77&lt;&gt;"",0,'Processos'!J77-TODAY()))</f>
        <v/>
      </c>
      <c r="P77" s="6">
        <f>IF(OR('Processos'!I77="",'Processos'!J77=""),"",IF('Processos'!L77="Concluído","Concluído",IF('Processos'!O77&lt;0,"Atrasado",IF('Processos'!O77&lt;=5,"Próximo do vencimento","No prazo"))))</f>
        <v/>
      </c>
      <c r="Q77" s="7" t="n"/>
      <c r="R77" s="7" t="n"/>
      <c r="S77" s="8">
        <f>IF('Processos'!Q77="","",IFERROR('Processos'!R77/'Processos'!Q77,0))</f>
        <v/>
      </c>
      <c r="T77" s="9" t="n"/>
    </row>
    <row r="78" ht="32" customHeight="1">
      <c r="A78" s="2" t="n"/>
      <c r="B78" s="2" t="n"/>
      <c r="C78" s="3" t="n"/>
      <c r="D78" s="3" t="n"/>
      <c r="E78" s="3" t="n"/>
      <c r="F78" s="3" t="n"/>
      <c r="G78" s="3" t="n"/>
      <c r="H78" s="2" t="n"/>
      <c r="I78" s="31" t="n"/>
      <c r="J78" s="31" t="n"/>
      <c r="K78" s="31" t="n"/>
      <c r="L78" s="3" t="n"/>
      <c r="M78" s="5">
        <f>IF('Processos'!I78="","",IF('Processos'!K78&lt;&gt;"",'Processos'!K78-'Processos'!I78,IF('Processos'!J78="","",'Processos'!J78-'Processos'!I78)))</f>
        <v/>
      </c>
      <c r="N78" s="5">
        <f>IF('Processos'!I78="","",IF('Processos'!K78&lt;&gt;"",'Processos'!K78-'Processos'!I78,IF('Processos'!J78="","",TODAY()-'Processos'!I78)))</f>
        <v/>
      </c>
      <c r="O78" s="5">
        <f>IF(OR('Processos'!I78="",'Processos'!J78=""),"",IF('Processos'!K78&lt;&gt;"",0,'Processos'!J78-TODAY()))</f>
        <v/>
      </c>
      <c r="P78" s="6">
        <f>IF(OR('Processos'!I78="",'Processos'!J78=""),"",IF('Processos'!L78="Concluído","Concluído",IF('Processos'!O78&lt;0,"Atrasado",IF('Processos'!O78&lt;=5,"Próximo do vencimento","No prazo"))))</f>
        <v/>
      </c>
      <c r="Q78" s="7" t="n"/>
      <c r="R78" s="7" t="n"/>
      <c r="S78" s="8">
        <f>IF('Processos'!Q78="","",IFERROR('Processos'!R78/'Processos'!Q78,0))</f>
        <v/>
      </c>
      <c r="T78" s="9" t="n"/>
    </row>
    <row r="79" ht="32" customHeight="1">
      <c r="A79" s="2" t="n"/>
      <c r="B79" s="2" t="n"/>
      <c r="C79" s="3" t="n"/>
      <c r="D79" s="3" t="n"/>
      <c r="E79" s="3" t="n"/>
      <c r="F79" s="3" t="n"/>
      <c r="G79" s="3" t="n"/>
      <c r="H79" s="2" t="n"/>
      <c r="I79" s="31" t="n"/>
      <c r="J79" s="31" t="n"/>
      <c r="K79" s="31" t="n"/>
      <c r="L79" s="3" t="n"/>
      <c r="M79" s="5">
        <f>IF('Processos'!I79="","",IF('Processos'!K79&lt;&gt;"",'Processos'!K79-'Processos'!I79,IF('Processos'!J79="","",'Processos'!J79-'Processos'!I79)))</f>
        <v/>
      </c>
      <c r="N79" s="5">
        <f>IF('Processos'!I79="","",IF('Processos'!K79&lt;&gt;"",'Processos'!K79-'Processos'!I79,IF('Processos'!J79="","",TODAY()-'Processos'!I79)))</f>
        <v/>
      </c>
      <c r="O79" s="5">
        <f>IF(OR('Processos'!I79="",'Processos'!J79=""),"",IF('Processos'!K79&lt;&gt;"",0,'Processos'!J79-TODAY()))</f>
        <v/>
      </c>
      <c r="P79" s="6">
        <f>IF(OR('Processos'!I79="",'Processos'!J79=""),"",IF('Processos'!L79="Concluído","Concluído",IF('Processos'!O79&lt;0,"Atrasado",IF('Processos'!O79&lt;=5,"Próximo do vencimento","No prazo"))))</f>
        <v/>
      </c>
      <c r="Q79" s="7" t="n"/>
      <c r="R79" s="7" t="n"/>
      <c r="S79" s="8">
        <f>IF('Processos'!Q79="","",IFERROR('Processos'!R79/'Processos'!Q79,0))</f>
        <v/>
      </c>
      <c r="T79" s="9" t="n"/>
    </row>
    <row r="80" ht="32" customHeight="1">
      <c r="A80" s="2" t="n"/>
      <c r="B80" s="2" t="n"/>
      <c r="C80" s="3" t="n"/>
      <c r="D80" s="3" t="n"/>
      <c r="E80" s="3" t="n"/>
      <c r="F80" s="3" t="n"/>
      <c r="G80" s="3" t="n"/>
      <c r="H80" s="2" t="n"/>
      <c r="I80" s="31" t="n"/>
      <c r="J80" s="31" t="n"/>
      <c r="K80" s="31" t="n"/>
      <c r="L80" s="3" t="n"/>
      <c r="M80" s="5">
        <f>IF('Processos'!I80="","",IF('Processos'!K80&lt;&gt;"",'Processos'!K80-'Processos'!I80,IF('Processos'!J80="","",'Processos'!J80-'Processos'!I80)))</f>
        <v/>
      </c>
      <c r="N80" s="5">
        <f>IF('Processos'!I80="","",IF('Processos'!K80&lt;&gt;"",'Processos'!K80-'Processos'!I80,IF('Processos'!J80="","",TODAY()-'Processos'!I80)))</f>
        <v/>
      </c>
      <c r="O80" s="5">
        <f>IF(OR('Processos'!I80="",'Processos'!J80=""),"",IF('Processos'!K80&lt;&gt;"",0,'Processos'!J80-TODAY()))</f>
        <v/>
      </c>
      <c r="P80" s="6">
        <f>IF(OR('Processos'!I80="",'Processos'!J80=""),"",IF('Processos'!L80="Concluído","Concluído",IF('Processos'!O80&lt;0,"Atrasado",IF('Processos'!O80&lt;=5,"Próximo do vencimento","No prazo"))))</f>
        <v/>
      </c>
      <c r="Q80" s="7" t="n"/>
      <c r="R80" s="7" t="n"/>
      <c r="S80" s="8">
        <f>IF('Processos'!Q80="","",IFERROR('Processos'!R80/'Processos'!Q80,0))</f>
        <v/>
      </c>
      <c r="T80" s="9" t="n"/>
    </row>
    <row r="81" ht="32" customHeight="1">
      <c r="A81" s="2" t="n"/>
      <c r="B81" s="2" t="n"/>
      <c r="C81" s="3" t="n"/>
      <c r="D81" s="3" t="n"/>
      <c r="E81" s="3" t="n"/>
      <c r="F81" s="3" t="n"/>
      <c r="G81" s="3" t="n"/>
      <c r="H81" s="2" t="n"/>
      <c r="I81" s="31" t="n"/>
      <c r="J81" s="31" t="n"/>
      <c r="K81" s="31" t="n"/>
      <c r="L81" s="3" t="n"/>
      <c r="M81" s="5">
        <f>IF('Processos'!I81="","",IF('Processos'!K81&lt;&gt;"",'Processos'!K81-'Processos'!I81,IF('Processos'!J81="","",'Processos'!J81-'Processos'!I81)))</f>
        <v/>
      </c>
      <c r="N81" s="5">
        <f>IF('Processos'!I81="","",IF('Processos'!K81&lt;&gt;"",'Processos'!K81-'Processos'!I81,IF('Processos'!J81="","",TODAY()-'Processos'!I81)))</f>
        <v/>
      </c>
      <c r="O81" s="5">
        <f>IF(OR('Processos'!I81="",'Processos'!J81=""),"",IF('Processos'!K81&lt;&gt;"",0,'Processos'!J81-TODAY()))</f>
        <v/>
      </c>
      <c r="P81" s="6">
        <f>IF(OR('Processos'!I81="",'Processos'!J81=""),"",IF('Processos'!L81="Concluído","Concluído",IF('Processos'!O81&lt;0,"Atrasado",IF('Processos'!O81&lt;=5,"Próximo do vencimento","No prazo"))))</f>
        <v/>
      </c>
      <c r="Q81" s="7" t="n"/>
      <c r="R81" s="7" t="n"/>
      <c r="S81" s="8">
        <f>IF('Processos'!Q81="","",IFERROR('Processos'!R81/'Processos'!Q81,0))</f>
        <v/>
      </c>
      <c r="T81" s="9" t="n"/>
    </row>
    <row r="82" ht="32" customHeight="1">
      <c r="A82" s="2" t="n"/>
      <c r="B82" s="2" t="n"/>
      <c r="C82" s="3" t="n"/>
      <c r="D82" s="3" t="n"/>
      <c r="E82" s="3" t="n"/>
      <c r="F82" s="3" t="n"/>
      <c r="G82" s="3" t="n"/>
      <c r="H82" s="2" t="n"/>
      <c r="I82" s="31" t="n"/>
      <c r="J82" s="31" t="n"/>
      <c r="K82" s="31" t="n"/>
      <c r="L82" s="3" t="n"/>
      <c r="M82" s="5">
        <f>IF('Processos'!I82="","",IF('Processos'!K82&lt;&gt;"",'Processos'!K82-'Processos'!I82,IF('Processos'!J82="","",'Processos'!J82-'Processos'!I82)))</f>
        <v/>
      </c>
      <c r="N82" s="5">
        <f>IF('Processos'!I82="","",IF('Processos'!K82&lt;&gt;"",'Processos'!K82-'Processos'!I82,IF('Processos'!J82="","",TODAY()-'Processos'!I82)))</f>
        <v/>
      </c>
      <c r="O82" s="5">
        <f>IF(OR('Processos'!I82="",'Processos'!J82=""),"",IF('Processos'!K82&lt;&gt;"",0,'Processos'!J82-TODAY()))</f>
        <v/>
      </c>
      <c r="P82" s="6">
        <f>IF(OR('Processos'!I82="",'Processos'!J82=""),"",IF('Processos'!L82="Concluído","Concluído",IF('Processos'!O82&lt;0,"Atrasado",IF('Processos'!O82&lt;=5,"Próximo do vencimento","No prazo"))))</f>
        <v/>
      </c>
      <c r="Q82" s="7" t="n"/>
      <c r="R82" s="7" t="n"/>
      <c r="S82" s="8">
        <f>IF('Processos'!Q82="","",IFERROR('Processos'!R82/'Processos'!Q82,0))</f>
        <v/>
      </c>
      <c r="T82" s="9" t="n"/>
    </row>
    <row r="83" ht="32" customHeight="1">
      <c r="A83" s="2" t="n"/>
      <c r="B83" s="2" t="n"/>
      <c r="C83" s="3" t="n"/>
      <c r="D83" s="3" t="n"/>
      <c r="E83" s="3" t="n"/>
      <c r="F83" s="3" t="n"/>
      <c r="G83" s="3" t="n"/>
      <c r="H83" s="2" t="n"/>
      <c r="I83" s="31" t="n"/>
      <c r="J83" s="31" t="n"/>
      <c r="K83" s="31" t="n"/>
      <c r="L83" s="3" t="n"/>
      <c r="M83" s="5">
        <f>IF('Processos'!I83="","",IF('Processos'!K83&lt;&gt;"",'Processos'!K83-'Processos'!I83,IF('Processos'!J83="","",'Processos'!J83-'Processos'!I83)))</f>
        <v/>
      </c>
      <c r="N83" s="5">
        <f>IF('Processos'!I83="","",IF('Processos'!K83&lt;&gt;"",'Processos'!K83-'Processos'!I83,IF('Processos'!J83="","",TODAY()-'Processos'!I83)))</f>
        <v/>
      </c>
      <c r="O83" s="5">
        <f>IF(OR('Processos'!I83="",'Processos'!J83=""),"",IF('Processos'!K83&lt;&gt;"",0,'Processos'!J83-TODAY()))</f>
        <v/>
      </c>
      <c r="P83" s="6">
        <f>IF(OR('Processos'!I83="",'Processos'!J83=""),"",IF('Processos'!L83="Concluído","Concluído",IF('Processos'!O83&lt;0,"Atrasado",IF('Processos'!O83&lt;=5,"Próximo do vencimento","No prazo"))))</f>
        <v/>
      </c>
      <c r="Q83" s="7" t="n"/>
      <c r="R83" s="7" t="n"/>
      <c r="S83" s="8">
        <f>IF('Processos'!Q83="","",IFERROR('Processos'!R83/'Processos'!Q83,0))</f>
        <v/>
      </c>
      <c r="T83" s="9" t="n"/>
    </row>
    <row r="84" ht="32" customHeight="1">
      <c r="A84" s="2" t="n"/>
      <c r="B84" s="2" t="n"/>
      <c r="C84" s="3" t="n"/>
      <c r="D84" s="3" t="n"/>
      <c r="E84" s="3" t="n"/>
      <c r="F84" s="3" t="n"/>
      <c r="G84" s="3" t="n"/>
      <c r="H84" s="2" t="n"/>
      <c r="I84" s="31" t="n"/>
      <c r="J84" s="31" t="n"/>
      <c r="K84" s="31" t="n"/>
      <c r="L84" s="3" t="n"/>
      <c r="M84" s="5">
        <f>IF('Processos'!I84="","",IF('Processos'!K84&lt;&gt;"",'Processos'!K84-'Processos'!I84,IF('Processos'!J84="","",'Processos'!J84-'Processos'!I84)))</f>
        <v/>
      </c>
      <c r="N84" s="5">
        <f>IF('Processos'!I84="","",IF('Processos'!K84&lt;&gt;"",'Processos'!K84-'Processos'!I84,IF('Processos'!J84="","",TODAY()-'Processos'!I84)))</f>
        <v/>
      </c>
      <c r="O84" s="5">
        <f>IF(OR('Processos'!I84="",'Processos'!J84=""),"",IF('Processos'!K84&lt;&gt;"",0,'Processos'!J84-TODAY()))</f>
        <v/>
      </c>
      <c r="P84" s="6">
        <f>IF(OR('Processos'!I84="",'Processos'!J84=""),"",IF('Processos'!L84="Concluído","Concluído",IF('Processos'!O84&lt;0,"Atrasado",IF('Processos'!O84&lt;=5,"Próximo do vencimento","No prazo"))))</f>
        <v/>
      </c>
      <c r="Q84" s="7" t="n"/>
      <c r="R84" s="7" t="n"/>
      <c r="S84" s="8">
        <f>IF('Processos'!Q84="","",IFERROR('Processos'!R84/'Processos'!Q84,0))</f>
        <v/>
      </c>
      <c r="T84" s="9" t="n"/>
    </row>
    <row r="85" ht="32" customHeight="1">
      <c r="A85" s="2" t="n"/>
      <c r="B85" s="2" t="n"/>
      <c r="C85" s="3" t="n"/>
      <c r="D85" s="3" t="n"/>
      <c r="E85" s="3" t="n"/>
      <c r="F85" s="3" t="n"/>
      <c r="G85" s="3" t="n"/>
      <c r="H85" s="2" t="n"/>
      <c r="I85" s="31" t="n"/>
      <c r="J85" s="31" t="n"/>
      <c r="K85" s="31" t="n"/>
      <c r="L85" s="3" t="n"/>
      <c r="M85" s="5">
        <f>IF('Processos'!I85="","",IF('Processos'!K85&lt;&gt;"",'Processos'!K85-'Processos'!I85,IF('Processos'!J85="","",'Processos'!J85-'Processos'!I85)))</f>
        <v/>
      </c>
      <c r="N85" s="5">
        <f>IF('Processos'!I85="","",IF('Processos'!K85&lt;&gt;"",'Processos'!K85-'Processos'!I85,IF('Processos'!J85="","",TODAY()-'Processos'!I85)))</f>
        <v/>
      </c>
      <c r="O85" s="5">
        <f>IF(OR('Processos'!I85="",'Processos'!J85=""),"",IF('Processos'!K85&lt;&gt;"",0,'Processos'!J85-TODAY()))</f>
        <v/>
      </c>
      <c r="P85" s="6">
        <f>IF(OR('Processos'!I85="",'Processos'!J85=""),"",IF('Processos'!L85="Concluído","Concluído",IF('Processos'!O85&lt;0,"Atrasado",IF('Processos'!O85&lt;=5,"Próximo do vencimento","No prazo"))))</f>
        <v/>
      </c>
      <c r="Q85" s="7" t="n"/>
      <c r="R85" s="7" t="n"/>
      <c r="S85" s="8">
        <f>IF('Processos'!Q85="","",IFERROR('Processos'!R85/'Processos'!Q85,0))</f>
        <v/>
      </c>
      <c r="T85" s="9" t="n"/>
    </row>
    <row r="86" ht="32" customHeight="1">
      <c r="A86" s="2" t="n"/>
      <c r="B86" s="2" t="n"/>
      <c r="C86" s="3" t="n"/>
      <c r="D86" s="3" t="n"/>
      <c r="E86" s="3" t="n"/>
      <c r="F86" s="3" t="n"/>
      <c r="G86" s="3" t="n"/>
      <c r="H86" s="2" t="n"/>
      <c r="I86" s="31" t="n"/>
      <c r="J86" s="31" t="n"/>
      <c r="K86" s="31" t="n"/>
      <c r="L86" s="3" t="n"/>
      <c r="M86" s="5">
        <f>IF('Processos'!I86="","",IF('Processos'!K86&lt;&gt;"",'Processos'!K86-'Processos'!I86,IF('Processos'!J86="","",'Processos'!J86-'Processos'!I86)))</f>
        <v/>
      </c>
      <c r="N86" s="5">
        <f>IF('Processos'!I86="","",IF('Processos'!K86&lt;&gt;"",'Processos'!K86-'Processos'!I86,IF('Processos'!J86="","",TODAY()-'Processos'!I86)))</f>
        <v/>
      </c>
      <c r="O86" s="5">
        <f>IF(OR('Processos'!I86="",'Processos'!J86=""),"",IF('Processos'!K86&lt;&gt;"",0,'Processos'!J86-TODAY()))</f>
        <v/>
      </c>
      <c r="P86" s="6">
        <f>IF(OR('Processos'!I86="",'Processos'!J86=""),"",IF('Processos'!L86="Concluído","Concluído",IF('Processos'!O86&lt;0,"Atrasado",IF('Processos'!O86&lt;=5,"Próximo do vencimento","No prazo"))))</f>
        <v/>
      </c>
      <c r="Q86" s="7" t="n"/>
      <c r="R86" s="7" t="n"/>
      <c r="S86" s="8">
        <f>IF('Processos'!Q86="","",IFERROR('Processos'!R86/'Processos'!Q86,0))</f>
        <v/>
      </c>
      <c r="T86" s="9" t="n"/>
    </row>
    <row r="87" ht="32" customHeight="1">
      <c r="A87" s="2" t="n"/>
      <c r="B87" s="2" t="n"/>
      <c r="C87" s="3" t="n"/>
      <c r="D87" s="3" t="n"/>
      <c r="E87" s="3" t="n"/>
      <c r="F87" s="3" t="n"/>
      <c r="G87" s="3" t="n"/>
      <c r="H87" s="2" t="n"/>
      <c r="I87" s="31" t="n"/>
      <c r="J87" s="31" t="n"/>
      <c r="K87" s="31" t="n"/>
      <c r="L87" s="3" t="n"/>
      <c r="M87" s="5">
        <f>IF('Processos'!I87="","",IF('Processos'!K87&lt;&gt;"",'Processos'!K87-'Processos'!I87,IF('Processos'!J87="","",'Processos'!J87-'Processos'!I87)))</f>
        <v/>
      </c>
      <c r="N87" s="5">
        <f>IF('Processos'!I87="","",IF('Processos'!K87&lt;&gt;"",'Processos'!K87-'Processos'!I87,IF('Processos'!J87="","",TODAY()-'Processos'!I87)))</f>
        <v/>
      </c>
      <c r="O87" s="5">
        <f>IF(OR('Processos'!I87="",'Processos'!J87=""),"",IF('Processos'!K87&lt;&gt;"",0,'Processos'!J87-TODAY()))</f>
        <v/>
      </c>
      <c r="P87" s="6">
        <f>IF(OR('Processos'!I87="",'Processos'!J87=""),"",IF('Processos'!L87="Concluído","Concluído",IF('Processos'!O87&lt;0,"Atrasado",IF('Processos'!O87&lt;=5,"Próximo do vencimento","No prazo"))))</f>
        <v/>
      </c>
      <c r="Q87" s="7" t="n"/>
      <c r="R87" s="7" t="n"/>
      <c r="S87" s="8">
        <f>IF('Processos'!Q87="","",IFERROR('Processos'!R87/'Processos'!Q87,0))</f>
        <v/>
      </c>
      <c r="T87" s="9" t="n"/>
    </row>
    <row r="88" ht="32" customHeight="1">
      <c r="A88" s="2" t="n"/>
      <c r="B88" s="2" t="n"/>
      <c r="C88" s="3" t="n"/>
      <c r="D88" s="3" t="n"/>
      <c r="E88" s="3" t="n"/>
      <c r="F88" s="3" t="n"/>
      <c r="G88" s="3" t="n"/>
      <c r="H88" s="2" t="n"/>
      <c r="I88" s="31" t="n"/>
      <c r="J88" s="31" t="n"/>
      <c r="K88" s="31" t="n"/>
      <c r="L88" s="3" t="n"/>
      <c r="M88" s="5">
        <f>IF('Processos'!I88="","",IF('Processos'!K88&lt;&gt;"",'Processos'!K88-'Processos'!I88,IF('Processos'!J88="","",'Processos'!J88-'Processos'!I88)))</f>
        <v/>
      </c>
      <c r="N88" s="5">
        <f>IF('Processos'!I88="","",IF('Processos'!K88&lt;&gt;"",'Processos'!K88-'Processos'!I88,IF('Processos'!J88="","",TODAY()-'Processos'!I88)))</f>
        <v/>
      </c>
      <c r="O88" s="5">
        <f>IF(OR('Processos'!I88="",'Processos'!J88=""),"",IF('Processos'!K88&lt;&gt;"",0,'Processos'!J88-TODAY()))</f>
        <v/>
      </c>
      <c r="P88" s="6">
        <f>IF(OR('Processos'!I88="",'Processos'!J88=""),"",IF('Processos'!L88="Concluído","Concluído",IF('Processos'!O88&lt;0,"Atrasado",IF('Processos'!O88&lt;=5,"Próximo do vencimento","No prazo"))))</f>
        <v/>
      </c>
      <c r="Q88" s="7" t="n"/>
      <c r="R88" s="7" t="n"/>
      <c r="S88" s="8">
        <f>IF('Processos'!Q88="","",IFERROR('Processos'!R88/'Processos'!Q88,0))</f>
        <v/>
      </c>
      <c r="T88" s="9" t="n"/>
    </row>
    <row r="89" ht="32" customHeight="1">
      <c r="A89" s="2" t="n"/>
      <c r="B89" s="2" t="n"/>
      <c r="C89" s="3" t="n"/>
      <c r="D89" s="3" t="n"/>
      <c r="E89" s="3" t="n"/>
      <c r="F89" s="3" t="n"/>
      <c r="G89" s="3" t="n"/>
      <c r="H89" s="2" t="n"/>
      <c r="I89" s="31" t="n"/>
      <c r="J89" s="31" t="n"/>
      <c r="K89" s="31" t="n"/>
      <c r="L89" s="3" t="n"/>
      <c r="M89" s="5">
        <f>IF('Processos'!I89="","",IF('Processos'!K89&lt;&gt;"",'Processos'!K89-'Processos'!I89,IF('Processos'!J89="","",'Processos'!J89-'Processos'!I89)))</f>
        <v/>
      </c>
      <c r="N89" s="5">
        <f>IF('Processos'!I89="","",IF('Processos'!K89&lt;&gt;"",'Processos'!K89-'Processos'!I89,IF('Processos'!J89="","",TODAY()-'Processos'!I89)))</f>
        <v/>
      </c>
      <c r="O89" s="5">
        <f>IF(OR('Processos'!I89="",'Processos'!J89=""),"",IF('Processos'!K89&lt;&gt;"",0,'Processos'!J89-TODAY()))</f>
        <v/>
      </c>
      <c r="P89" s="6">
        <f>IF(OR('Processos'!I89="",'Processos'!J89=""),"",IF('Processos'!L89="Concluído","Concluído",IF('Processos'!O89&lt;0,"Atrasado",IF('Processos'!O89&lt;=5,"Próximo do vencimento","No prazo"))))</f>
        <v/>
      </c>
      <c r="Q89" s="7" t="n"/>
      <c r="R89" s="7" t="n"/>
      <c r="S89" s="8">
        <f>IF('Processos'!Q89="","",IFERROR('Processos'!R89/'Processos'!Q89,0))</f>
        <v/>
      </c>
      <c r="T89" s="9" t="n"/>
    </row>
    <row r="90" ht="32" customHeight="1">
      <c r="A90" s="2" t="n"/>
      <c r="B90" s="2" t="n"/>
      <c r="C90" s="3" t="n"/>
      <c r="D90" s="3" t="n"/>
      <c r="E90" s="3" t="n"/>
      <c r="F90" s="3" t="n"/>
      <c r="G90" s="3" t="n"/>
      <c r="H90" s="2" t="n"/>
      <c r="I90" s="31" t="n"/>
      <c r="J90" s="31" t="n"/>
      <c r="K90" s="31" t="n"/>
      <c r="L90" s="3" t="n"/>
      <c r="M90" s="5">
        <f>IF('Processos'!I90="","",IF('Processos'!K90&lt;&gt;"",'Processos'!K90-'Processos'!I90,IF('Processos'!J90="","",'Processos'!J90-'Processos'!I90)))</f>
        <v/>
      </c>
      <c r="N90" s="5">
        <f>IF('Processos'!I90="","",IF('Processos'!K90&lt;&gt;"",'Processos'!K90-'Processos'!I90,IF('Processos'!J90="","",TODAY()-'Processos'!I90)))</f>
        <v/>
      </c>
      <c r="O90" s="5">
        <f>IF(OR('Processos'!I90="",'Processos'!J90=""),"",IF('Processos'!K90&lt;&gt;"",0,'Processos'!J90-TODAY()))</f>
        <v/>
      </c>
      <c r="P90" s="6">
        <f>IF(OR('Processos'!I90="",'Processos'!J90=""),"",IF('Processos'!L90="Concluído","Concluído",IF('Processos'!O90&lt;0,"Atrasado",IF('Processos'!O90&lt;=5,"Próximo do vencimento","No prazo"))))</f>
        <v/>
      </c>
      <c r="Q90" s="7" t="n"/>
      <c r="R90" s="7" t="n"/>
      <c r="S90" s="8">
        <f>IF('Processos'!Q90="","",IFERROR('Processos'!R90/'Processos'!Q90,0))</f>
        <v/>
      </c>
      <c r="T90" s="9" t="n"/>
    </row>
    <row r="91" ht="32" customHeight="1">
      <c r="A91" s="2" t="n"/>
      <c r="B91" s="2" t="n"/>
      <c r="C91" s="3" t="n"/>
      <c r="D91" s="3" t="n"/>
      <c r="E91" s="3" t="n"/>
      <c r="F91" s="3" t="n"/>
      <c r="G91" s="3" t="n"/>
      <c r="H91" s="2" t="n"/>
      <c r="I91" s="31" t="n"/>
      <c r="J91" s="31" t="n"/>
      <c r="K91" s="31" t="n"/>
      <c r="L91" s="3" t="n"/>
      <c r="M91" s="5">
        <f>IF('Processos'!I91="","",IF('Processos'!K91&lt;&gt;"",'Processos'!K91-'Processos'!I91,IF('Processos'!J91="","",'Processos'!J91-'Processos'!I91)))</f>
        <v/>
      </c>
      <c r="N91" s="5">
        <f>IF('Processos'!I91="","",IF('Processos'!K91&lt;&gt;"",'Processos'!K91-'Processos'!I91,IF('Processos'!J91="","",TODAY()-'Processos'!I91)))</f>
        <v/>
      </c>
      <c r="O91" s="5">
        <f>IF(OR('Processos'!I91="",'Processos'!J91=""),"",IF('Processos'!K91&lt;&gt;"",0,'Processos'!J91-TODAY()))</f>
        <v/>
      </c>
      <c r="P91" s="6">
        <f>IF(OR('Processos'!I91="",'Processos'!J91=""),"",IF('Processos'!L91="Concluído","Concluído",IF('Processos'!O91&lt;0,"Atrasado",IF('Processos'!O91&lt;=5,"Próximo do vencimento","No prazo"))))</f>
        <v/>
      </c>
      <c r="Q91" s="7" t="n"/>
      <c r="R91" s="7" t="n"/>
      <c r="S91" s="8">
        <f>IF('Processos'!Q91="","",IFERROR('Processos'!R91/'Processos'!Q91,0))</f>
        <v/>
      </c>
      <c r="T91" s="9" t="n"/>
    </row>
    <row r="92" ht="32" customHeight="1">
      <c r="A92" s="2" t="n"/>
      <c r="B92" s="2" t="n"/>
      <c r="C92" s="3" t="n"/>
      <c r="D92" s="3" t="n"/>
      <c r="E92" s="3" t="n"/>
      <c r="F92" s="3" t="n"/>
      <c r="G92" s="3" t="n"/>
      <c r="H92" s="2" t="n"/>
      <c r="I92" s="31" t="n"/>
      <c r="J92" s="31" t="n"/>
      <c r="K92" s="31" t="n"/>
      <c r="L92" s="3" t="n"/>
      <c r="M92" s="5">
        <f>IF('Processos'!I92="","",IF('Processos'!K92&lt;&gt;"",'Processos'!K92-'Processos'!I92,IF('Processos'!J92="","",'Processos'!J92-'Processos'!I92)))</f>
        <v/>
      </c>
      <c r="N92" s="5">
        <f>IF('Processos'!I92="","",IF('Processos'!K92&lt;&gt;"",'Processos'!K92-'Processos'!I92,IF('Processos'!J92="","",TODAY()-'Processos'!I92)))</f>
        <v/>
      </c>
      <c r="O92" s="5">
        <f>IF(OR('Processos'!I92="",'Processos'!J92=""),"",IF('Processos'!K92&lt;&gt;"",0,'Processos'!J92-TODAY()))</f>
        <v/>
      </c>
      <c r="P92" s="6">
        <f>IF(OR('Processos'!I92="",'Processos'!J92=""),"",IF('Processos'!L92="Concluído","Concluído",IF('Processos'!O92&lt;0,"Atrasado",IF('Processos'!O92&lt;=5,"Próximo do vencimento","No prazo"))))</f>
        <v/>
      </c>
      <c r="Q92" s="7" t="n"/>
      <c r="R92" s="7" t="n"/>
      <c r="S92" s="8">
        <f>IF('Processos'!Q92="","",IFERROR('Processos'!R92/'Processos'!Q92,0))</f>
        <v/>
      </c>
      <c r="T92" s="9" t="n"/>
    </row>
    <row r="93" ht="32" customHeight="1">
      <c r="A93" s="2" t="n"/>
      <c r="B93" s="2" t="n"/>
      <c r="C93" s="3" t="n"/>
      <c r="D93" s="3" t="n"/>
      <c r="E93" s="3" t="n"/>
      <c r="F93" s="3" t="n"/>
      <c r="G93" s="3" t="n"/>
      <c r="H93" s="2" t="n"/>
      <c r="I93" s="31" t="n"/>
      <c r="J93" s="31" t="n"/>
      <c r="K93" s="31" t="n"/>
      <c r="L93" s="3" t="n"/>
      <c r="M93" s="5">
        <f>IF('Processos'!I93="","",IF('Processos'!K93&lt;&gt;"",'Processos'!K93-'Processos'!I93,IF('Processos'!J93="","",'Processos'!J93-'Processos'!I93)))</f>
        <v/>
      </c>
      <c r="N93" s="5">
        <f>IF('Processos'!I93="","",IF('Processos'!K93&lt;&gt;"",'Processos'!K93-'Processos'!I93,IF('Processos'!J93="","",TODAY()-'Processos'!I93)))</f>
        <v/>
      </c>
      <c r="O93" s="5">
        <f>IF(OR('Processos'!I93="",'Processos'!J93=""),"",IF('Processos'!K93&lt;&gt;"",0,'Processos'!J93-TODAY()))</f>
        <v/>
      </c>
      <c r="P93" s="6">
        <f>IF(OR('Processos'!I93="",'Processos'!J93=""),"",IF('Processos'!L93="Concluído","Concluído",IF('Processos'!O93&lt;0,"Atrasado",IF('Processos'!O93&lt;=5,"Próximo do vencimento","No prazo"))))</f>
        <v/>
      </c>
      <c r="Q93" s="7" t="n"/>
      <c r="R93" s="7" t="n"/>
      <c r="S93" s="8">
        <f>IF('Processos'!Q93="","",IFERROR('Processos'!R93/'Processos'!Q93,0))</f>
        <v/>
      </c>
      <c r="T93" s="9" t="n"/>
    </row>
    <row r="94" ht="32" customHeight="1">
      <c r="A94" s="2" t="n"/>
      <c r="B94" s="2" t="n"/>
      <c r="C94" s="3" t="n"/>
      <c r="D94" s="3" t="n"/>
      <c r="E94" s="3" t="n"/>
      <c r="F94" s="3" t="n"/>
      <c r="G94" s="3" t="n"/>
      <c r="H94" s="2" t="n"/>
      <c r="I94" s="31" t="n"/>
      <c r="J94" s="31" t="n"/>
      <c r="K94" s="31" t="n"/>
      <c r="L94" s="3" t="n"/>
      <c r="M94" s="5">
        <f>IF('Processos'!I94="","",IF('Processos'!K94&lt;&gt;"",'Processos'!K94-'Processos'!I94,IF('Processos'!J94="","",'Processos'!J94-'Processos'!I94)))</f>
        <v/>
      </c>
      <c r="N94" s="5">
        <f>IF('Processos'!I94="","",IF('Processos'!K94&lt;&gt;"",'Processos'!K94-'Processos'!I94,IF('Processos'!J94="","",TODAY()-'Processos'!I94)))</f>
        <v/>
      </c>
      <c r="O94" s="5">
        <f>IF(OR('Processos'!I94="",'Processos'!J94=""),"",IF('Processos'!K94&lt;&gt;"",0,'Processos'!J94-TODAY()))</f>
        <v/>
      </c>
      <c r="P94" s="6">
        <f>IF(OR('Processos'!I94="",'Processos'!J94=""),"",IF('Processos'!L94="Concluído","Concluído",IF('Processos'!O94&lt;0,"Atrasado",IF('Processos'!O94&lt;=5,"Próximo do vencimento","No prazo"))))</f>
        <v/>
      </c>
      <c r="Q94" s="7" t="n"/>
      <c r="R94" s="7" t="n"/>
      <c r="S94" s="8">
        <f>IF('Processos'!Q94="","",IFERROR('Processos'!R94/'Processos'!Q94,0))</f>
        <v/>
      </c>
      <c r="T94" s="9" t="n"/>
    </row>
    <row r="95" ht="32" customHeight="1">
      <c r="A95" s="2" t="n"/>
      <c r="B95" s="2" t="n"/>
      <c r="C95" s="3" t="n"/>
      <c r="D95" s="3" t="n"/>
      <c r="E95" s="3" t="n"/>
      <c r="F95" s="3" t="n"/>
      <c r="G95" s="3" t="n"/>
      <c r="H95" s="2" t="n"/>
      <c r="I95" s="31" t="n"/>
      <c r="J95" s="31" t="n"/>
      <c r="K95" s="31" t="n"/>
      <c r="L95" s="3" t="n"/>
      <c r="M95" s="5">
        <f>IF('Processos'!I95="","",IF('Processos'!K95&lt;&gt;"",'Processos'!K95-'Processos'!I95,IF('Processos'!J95="","",'Processos'!J95-'Processos'!I95)))</f>
        <v/>
      </c>
      <c r="N95" s="5">
        <f>IF('Processos'!I95="","",IF('Processos'!K95&lt;&gt;"",'Processos'!K95-'Processos'!I95,IF('Processos'!J95="","",TODAY()-'Processos'!I95)))</f>
        <v/>
      </c>
      <c r="O95" s="5">
        <f>IF(OR('Processos'!I95="",'Processos'!J95=""),"",IF('Processos'!K95&lt;&gt;"",0,'Processos'!J95-TODAY()))</f>
        <v/>
      </c>
      <c r="P95" s="6">
        <f>IF(OR('Processos'!I95="",'Processos'!J95=""),"",IF('Processos'!L95="Concluído","Concluído",IF('Processos'!O95&lt;0,"Atrasado",IF('Processos'!O95&lt;=5,"Próximo do vencimento","No prazo"))))</f>
        <v/>
      </c>
      <c r="Q95" s="7" t="n"/>
      <c r="R95" s="7" t="n"/>
      <c r="S95" s="8">
        <f>IF('Processos'!Q95="","",IFERROR('Processos'!R95/'Processos'!Q95,0))</f>
        <v/>
      </c>
      <c r="T95" s="9" t="n"/>
    </row>
    <row r="96" ht="32" customHeight="1">
      <c r="A96" s="2" t="n"/>
      <c r="B96" s="2" t="n"/>
      <c r="C96" s="3" t="n"/>
      <c r="D96" s="3" t="n"/>
      <c r="E96" s="3" t="n"/>
      <c r="F96" s="3" t="n"/>
      <c r="G96" s="3" t="n"/>
      <c r="H96" s="2" t="n"/>
      <c r="I96" s="31" t="n"/>
      <c r="J96" s="31" t="n"/>
      <c r="K96" s="31" t="n"/>
      <c r="L96" s="3" t="n"/>
      <c r="M96" s="5">
        <f>IF('Processos'!I96="","",IF('Processos'!K96&lt;&gt;"",'Processos'!K96-'Processos'!I96,IF('Processos'!J96="","",'Processos'!J96-'Processos'!I96)))</f>
        <v/>
      </c>
      <c r="N96" s="5">
        <f>IF('Processos'!I96="","",IF('Processos'!K96&lt;&gt;"",'Processos'!K96-'Processos'!I96,IF('Processos'!J96="","",TODAY()-'Processos'!I96)))</f>
        <v/>
      </c>
      <c r="O96" s="5">
        <f>IF(OR('Processos'!I96="",'Processos'!J96=""),"",IF('Processos'!K96&lt;&gt;"",0,'Processos'!J96-TODAY()))</f>
        <v/>
      </c>
      <c r="P96" s="6">
        <f>IF(OR('Processos'!I96="",'Processos'!J96=""),"",IF('Processos'!L96="Concluído","Concluído",IF('Processos'!O96&lt;0,"Atrasado",IF('Processos'!O96&lt;=5,"Próximo do vencimento","No prazo"))))</f>
        <v/>
      </c>
      <c r="Q96" s="7" t="n"/>
      <c r="R96" s="7" t="n"/>
      <c r="S96" s="8">
        <f>IF('Processos'!Q96="","",IFERROR('Processos'!R96/'Processos'!Q96,0))</f>
        <v/>
      </c>
      <c r="T96" s="9" t="n"/>
    </row>
    <row r="97" ht="32" customHeight="1">
      <c r="A97" s="2" t="n"/>
      <c r="B97" s="2" t="n"/>
      <c r="C97" s="3" t="n"/>
      <c r="D97" s="3" t="n"/>
      <c r="E97" s="3" t="n"/>
      <c r="F97" s="3" t="n"/>
      <c r="G97" s="3" t="n"/>
      <c r="H97" s="2" t="n"/>
      <c r="I97" s="31" t="n"/>
      <c r="J97" s="31" t="n"/>
      <c r="K97" s="31" t="n"/>
      <c r="L97" s="3" t="n"/>
      <c r="M97" s="5">
        <f>IF('Processos'!I97="","",IF('Processos'!K97&lt;&gt;"",'Processos'!K97-'Processos'!I97,IF('Processos'!J97="","",'Processos'!J97-'Processos'!I97)))</f>
        <v/>
      </c>
      <c r="N97" s="5">
        <f>IF('Processos'!I97="","",IF('Processos'!K97&lt;&gt;"",'Processos'!K97-'Processos'!I97,IF('Processos'!J97="","",TODAY()-'Processos'!I97)))</f>
        <v/>
      </c>
      <c r="O97" s="5">
        <f>IF(OR('Processos'!I97="",'Processos'!J97=""),"",IF('Processos'!K97&lt;&gt;"",0,'Processos'!J97-TODAY()))</f>
        <v/>
      </c>
      <c r="P97" s="6">
        <f>IF(OR('Processos'!I97="",'Processos'!J97=""),"",IF('Processos'!L97="Concluído","Concluído",IF('Processos'!O97&lt;0,"Atrasado",IF('Processos'!O97&lt;=5,"Próximo do vencimento","No prazo"))))</f>
        <v/>
      </c>
      <c r="Q97" s="7" t="n"/>
      <c r="R97" s="7" t="n"/>
      <c r="S97" s="8">
        <f>IF('Processos'!Q97="","",IFERROR('Processos'!R97/'Processos'!Q97,0))</f>
        <v/>
      </c>
      <c r="T97" s="9" t="n"/>
    </row>
    <row r="98" ht="32" customHeight="1">
      <c r="A98" s="2" t="n"/>
      <c r="B98" s="2" t="n"/>
      <c r="C98" s="3" t="n"/>
      <c r="D98" s="3" t="n"/>
      <c r="E98" s="3" t="n"/>
      <c r="F98" s="3" t="n"/>
      <c r="G98" s="3" t="n"/>
      <c r="H98" s="2" t="n"/>
      <c r="I98" s="31" t="n"/>
      <c r="J98" s="31" t="n"/>
      <c r="K98" s="31" t="n"/>
      <c r="L98" s="3" t="n"/>
      <c r="M98" s="5">
        <f>IF('Processos'!I98="","",IF('Processos'!K98&lt;&gt;"",'Processos'!K98-'Processos'!I98,IF('Processos'!J98="","",'Processos'!J98-'Processos'!I98)))</f>
        <v/>
      </c>
      <c r="N98" s="5">
        <f>IF('Processos'!I98="","",IF('Processos'!K98&lt;&gt;"",'Processos'!K98-'Processos'!I98,IF('Processos'!J98="","",TODAY()-'Processos'!I98)))</f>
        <v/>
      </c>
      <c r="O98" s="5">
        <f>IF(OR('Processos'!I98="",'Processos'!J98=""),"",IF('Processos'!K98&lt;&gt;"",0,'Processos'!J98-TODAY()))</f>
        <v/>
      </c>
      <c r="P98" s="6">
        <f>IF(OR('Processos'!I98="",'Processos'!J98=""),"",IF('Processos'!L98="Concluído","Concluído",IF('Processos'!O98&lt;0,"Atrasado",IF('Processos'!O98&lt;=5,"Próximo do vencimento","No prazo"))))</f>
        <v/>
      </c>
      <c r="Q98" s="7" t="n"/>
      <c r="R98" s="7" t="n"/>
      <c r="S98" s="8">
        <f>IF('Processos'!Q98="","",IFERROR('Processos'!R98/'Processos'!Q98,0))</f>
        <v/>
      </c>
      <c r="T98" s="9" t="n"/>
    </row>
    <row r="99" ht="32" customHeight="1">
      <c r="A99" s="2" t="n"/>
      <c r="B99" s="2" t="n"/>
      <c r="C99" s="3" t="n"/>
      <c r="D99" s="3" t="n"/>
      <c r="E99" s="3" t="n"/>
      <c r="F99" s="3" t="n"/>
      <c r="G99" s="3" t="n"/>
      <c r="H99" s="2" t="n"/>
      <c r="I99" s="31" t="n"/>
      <c r="J99" s="31" t="n"/>
      <c r="K99" s="31" t="n"/>
      <c r="L99" s="3" t="n"/>
      <c r="M99" s="5">
        <f>IF('Processos'!I99="","",IF('Processos'!K99&lt;&gt;"",'Processos'!K99-'Processos'!I99,IF('Processos'!J99="","",'Processos'!J99-'Processos'!I99)))</f>
        <v/>
      </c>
      <c r="N99" s="5">
        <f>IF('Processos'!I99="","",IF('Processos'!K99&lt;&gt;"",'Processos'!K99-'Processos'!I99,IF('Processos'!J99="","",TODAY()-'Processos'!I99)))</f>
        <v/>
      </c>
      <c r="O99" s="5">
        <f>IF(OR('Processos'!I99="",'Processos'!J99=""),"",IF('Processos'!K99&lt;&gt;"",0,'Processos'!J99-TODAY()))</f>
        <v/>
      </c>
      <c r="P99" s="6">
        <f>IF(OR('Processos'!I99="",'Processos'!J99=""),"",IF('Processos'!L99="Concluído","Concluído",IF('Processos'!O99&lt;0,"Atrasado",IF('Processos'!O99&lt;=5,"Próximo do vencimento","No prazo"))))</f>
        <v/>
      </c>
      <c r="Q99" s="7" t="n"/>
      <c r="R99" s="7" t="n"/>
      <c r="S99" s="8">
        <f>IF('Processos'!Q99="","",IFERROR('Processos'!R99/'Processos'!Q99,0))</f>
        <v/>
      </c>
      <c r="T99" s="9" t="n"/>
    </row>
    <row r="100" ht="32" customHeight="1">
      <c r="A100" s="2" t="n"/>
      <c r="B100" s="2" t="n"/>
      <c r="C100" s="3" t="n"/>
      <c r="D100" s="3" t="n"/>
      <c r="E100" s="3" t="n"/>
      <c r="F100" s="3" t="n"/>
      <c r="G100" s="3" t="n"/>
      <c r="H100" s="2" t="n"/>
      <c r="I100" s="31" t="n"/>
      <c r="J100" s="31" t="n"/>
      <c r="K100" s="31" t="n"/>
      <c r="L100" s="3" t="n"/>
      <c r="M100" s="5">
        <f>IF('Processos'!I100="","",IF('Processos'!K100&lt;&gt;"",'Processos'!K100-'Processos'!I100,IF('Processos'!J100="","",'Processos'!J100-'Processos'!I100)))</f>
        <v/>
      </c>
      <c r="N100" s="5">
        <f>IF('Processos'!I100="","",IF('Processos'!K100&lt;&gt;"",'Processos'!K100-'Processos'!I100,IF('Processos'!J100="","",TODAY()-'Processos'!I100)))</f>
        <v/>
      </c>
      <c r="O100" s="5">
        <f>IF(OR('Processos'!I100="",'Processos'!J100=""),"",IF('Processos'!K100&lt;&gt;"",0,'Processos'!J100-TODAY()))</f>
        <v/>
      </c>
      <c r="P100" s="6">
        <f>IF(OR('Processos'!I100="",'Processos'!J100=""),"",IF('Processos'!L100="Concluído","Concluído",IF('Processos'!O100&lt;0,"Atrasado",IF('Processos'!O100&lt;=5,"Próximo do vencimento","No prazo"))))</f>
        <v/>
      </c>
      <c r="Q100" s="7" t="n"/>
      <c r="R100" s="7" t="n"/>
      <c r="S100" s="8">
        <f>IF('Processos'!Q100="","",IFERROR('Processos'!R100/'Processos'!Q100,0))</f>
        <v/>
      </c>
      <c r="T100" s="9" t="n"/>
    </row>
    <row r="101" ht="32" customHeight="1">
      <c r="A101" s="2" t="n"/>
      <c r="B101" s="2" t="n"/>
      <c r="C101" s="3" t="n"/>
      <c r="D101" s="3" t="n"/>
      <c r="E101" s="3" t="n"/>
      <c r="F101" s="3" t="n"/>
      <c r="G101" s="3" t="n"/>
      <c r="H101" s="2" t="n"/>
      <c r="I101" s="31" t="n"/>
      <c r="J101" s="31" t="n"/>
      <c r="K101" s="31" t="n"/>
      <c r="L101" s="3" t="n"/>
      <c r="M101" s="5">
        <f>IF('Processos'!I101="","",IF('Processos'!K101&lt;&gt;"",'Processos'!K101-'Processos'!I101,IF('Processos'!J101="","",'Processos'!J101-'Processos'!I101)))</f>
        <v/>
      </c>
      <c r="N101" s="5">
        <f>IF('Processos'!I101="","",IF('Processos'!K101&lt;&gt;"",'Processos'!K101-'Processos'!I101,IF('Processos'!J101="","",TODAY()-'Processos'!I101)))</f>
        <v/>
      </c>
      <c r="O101" s="5">
        <f>IF(OR('Processos'!I101="",'Processos'!J101=""),"",IF('Processos'!K101&lt;&gt;"",0,'Processos'!J101-TODAY()))</f>
        <v/>
      </c>
      <c r="P101" s="6">
        <f>IF(OR('Processos'!I101="",'Processos'!J101=""),"",IF('Processos'!L101="Concluído","Concluído",IF('Processos'!O101&lt;0,"Atrasado",IF('Processos'!O101&lt;=5,"Próximo do vencimento","No prazo"))))</f>
        <v/>
      </c>
      <c r="Q101" s="7" t="n"/>
      <c r="R101" s="7" t="n"/>
      <c r="S101" s="8">
        <f>IF('Processos'!Q101="","",IFERROR('Processos'!R101/'Processos'!Q101,0))</f>
        <v/>
      </c>
      <c r="T101" s="9" t="n"/>
    </row>
  </sheetData>
  <autoFilter ref="A1:T101"/>
  <conditionalFormatting sqref="A2:T101">
    <cfRule type="expression" priority="1" dxfId="0" stopIfTrue="1">
      <formula>$L2="Concluído"</formula>
    </cfRule>
    <cfRule type="expression" priority="2" dxfId="1" stopIfTrue="1">
      <formula>$P2="Atrasado"</formula>
    </cfRule>
    <cfRule type="expression" priority="3" dxfId="2" stopIfTrue="1">
      <formula>$P2="Próximo do vencimento"</formula>
    </cfRule>
  </conditionalFormatting>
  <dataValidations count="2">
    <dataValidation sqref="H2:H101" showErrorMessage="1" showInputMessage="1" allowBlank="1" type="list">
      <formula1>"Alta,Média,Baixa"</formula1>
    </dataValidation>
    <dataValidation sqref="L2:L101" showErrorMessage="1" showInputMessage="1" allowBlank="1" type="list">
      <formula1>"Em análise,Em diligência,Aguardando documento,Concluído,Cancelado"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5" customWidth="1" min="2" max="2"/>
    <col width="4" customWidth="1" min="3" max="3"/>
    <col width="24" customWidth="1" min="4" max="4"/>
    <col width="20" customWidth="1" min="5" max="5"/>
    <col width="4" customWidth="1" min="6" max="6"/>
    <col width="18" customWidth="1" min="7" max="7"/>
    <col width="14" customWidth="1" min="8" max="8"/>
    <col width="4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 ht="28" customHeight="1">
      <c r="A1" s="10" t="inlineStr">
        <is>
          <t>Painel de Decisão | Controle de Processos Administrativos</t>
        </is>
      </c>
    </row>
    <row r="2">
      <c r="A2" s="11" t="inlineStr">
        <is>
          <t>Indicadores rápidos</t>
        </is>
      </c>
      <c r="D2" s="11" t="inlineStr">
        <is>
          <t>Mapa de status</t>
        </is>
      </c>
      <c r="G2" s="11" t="inlineStr">
        <is>
          <t>Prioridades</t>
        </is>
      </c>
    </row>
    <row r="3">
      <c r="A3" s="12" t="inlineStr">
        <is>
          <t>Total de processos</t>
        </is>
      </c>
      <c r="B3" s="13">
        <f>COUNTA('Processos'!$A$2:$A$101)</f>
        <v/>
      </c>
      <c r="D3" s="1" t="inlineStr">
        <is>
          <t>Status</t>
        </is>
      </c>
      <c r="E3" s="1" t="inlineStr">
        <is>
          <t>Quantidade</t>
        </is>
      </c>
      <c r="G3" s="1" t="inlineStr">
        <is>
          <t>Prioridade</t>
        </is>
      </c>
      <c r="H3" s="1" t="inlineStr">
        <is>
          <t>Quantidade</t>
        </is>
      </c>
    </row>
    <row r="4">
      <c r="A4" s="14" t="inlineStr">
        <is>
          <t>Processos concluídos</t>
        </is>
      </c>
      <c r="B4" s="15">
        <f>COUNTIF('Processos'!$L$2:$L$101,"Concluído")</f>
        <v/>
      </c>
      <c r="D4" s="16" t="inlineStr">
        <is>
          <t>Em análise</t>
        </is>
      </c>
      <c r="E4" s="16">
        <f>COUNTIF('Processos'!$L$2:$L$101,D4)</f>
        <v/>
      </c>
      <c r="G4" s="16" t="inlineStr">
        <is>
          <t>Alta</t>
        </is>
      </c>
      <c r="H4" s="16">
        <f>COUNTIF('Processos'!$H$2:$H$101,G4)</f>
        <v/>
      </c>
    </row>
    <row r="5">
      <c r="A5" s="12" t="inlineStr">
        <is>
          <t>Processos em aberto</t>
        </is>
      </c>
      <c r="B5" s="13">
        <f>COUNTIFS('Processos'!$L$2:$L$101,"&lt;&gt;Concluído",'Processos'!$A$2:$A$101,"&lt;&gt;")</f>
        <v/>
      </c>
      <c r="D5" s="17" t="inlineStr">
        <is>
          <t>Em diligência</t>
        </is>
      </c>
      <c r="E5" s="17">
        <f>COUNTIF('Processos'!$L$2:$L$101,D5)</f>
        <v/>
      </c>
      <c r="G5" s="17" t="inlineStr">
        <is>
          <t>Média</t>
        </is>
      </c>
      <c r="H5" s="17">
        <f>COUNTIF('Processos'!$H$2:$H$101,G5)</f>
        <v/>
      </c>
    </row>
    <row r="6">
      <c r="A6" s="14" t="inlineStr">
        <is>
          <t>Processos atrasados</t>
        </is>
      </c>
      <c r="B6" s="15">
        <f>COUNTIF('Processos'!$P$2:$P$101,"Atrasado")</f>
        <v/>
      </c>
      <c r="D6" s="16" t="inlineStr">
        <is>
          <t>Aguardando documento</t>
        </is>
      </c>
      <c r="E6" s="16">
        <f>COUNTIF('Processos'!$L$2:$L$101,D6)</f>
        <v/>
      </c>
      <c r="G6" s="16" t="inlineStr">
        <is>
          <t>Baixa</t>
        </is>
      </c>
      <c r="H6" s="16">
        <f>COUNTIF('Processos'!$H$2:$H$101,G6)</f>
        <v/>
      </c>
    </row>
    <row r="7">
      <c r="A7" s="12" t="inlineStr">
        <is>
          <t>Percentual de conclusão</t>
        </is>
      </c>
      <c r="B7" s="18">
        <f>IFERROR('Resumo'!$B$4/'Resumo'!$B$3,0)</f>
        <v/>
      </c>
      <c r="D7" s="17" t="inlineStr">
        <is>
          <t>Concluído</t>
        </is>
      </c>
      <c r="E7" s="17">
        <f>COUNTIF('Processos'!$L$2:$L$101,D7)</f>
        <v/>
      </c>
    </row>
    <row r="8">
      <c r="A8" s="14" t="inlineStr">
        <is>
          <t>Valor total envolvido</t>
        </is>
      </c>
      <c r="B8" s="19">
        <f>SUM('Processos'!$Q$2:$Q$101)</f>
        <v/>
      </c>
      <c r="D8" s="16" t="inlineStr">
        <is>
          <t>Cancelado</t>
        </is>
      </c>
      <c r="E8" s="16">
        <f>COUNTIF('Processos'!$L$2:$L$101,D8)</f>
        <v/>
      </c>
    </row>
    <row r="9">
      <c r="A9" s="12" t="inlineStr">
        <is>
          <t>Custo administrativo total</t>
        </is>
      </c>
      <c r="B9" s="20">
        <f>SUM('Processos'!$R$2:$R$101)</f>
        <v/>
      </c>
    </row>
    <row r="10">
      <c r="A10" s="14" t="inlineStr">
        <is>
          <t>Custo médio por processo</t>
        </is>
      </c>
      <c r="B10" s="19">
        <f>IFERROR(AVERAGE('Processos'!$R$2:$R$101),0)</f>
        <v/>
      </c>
    </row>
    <row r="11"/>
    <row r="12">
      <c r="A12" s="21" t="inlineStr">
        <is>
          <t>Ache o status pelo ID</t>
        </is>
      </c>
      <c r="B12" s="22" t="inlineStr">
        <is>
          <t>PA-2026-003</t>
        </is>
      </c>
      <c r="D12" s="1" t="inlineStr">
        <is>
          <t>Tipo de Processo</t>
        </is>
      </c>
      <c r="E12" s="1" t="inlineStr">
        <is>
          <t>Valor Envolvido</t>
        </is>
      </c>
    </row>
    <row r="13">
      <c r="A13" s="23" t="inlineStr">
        <is>
          <t>Status localizado</t>
        </is>
      </c>
      <c r="B13" s="24">
        <f>IF('Resumo'!$B$12="","",IFERROR(VLOOKUP('Resumo'!$B$12,'Processos'!$A$2:$T$101,12,FALSE),"Processo não encontrado"))</f>
        <v/>
      </c>
      <c r="D13" s="17" t="inlineStr">
        <is>
          <t>Licitação</t>
        </is>
      </c>
      <c r="E13" s="25">
        <f>SUMIF('Processos'!$C$2:$C$101,D13,'Processos'!$Q$2:$Q$101)</f>
        <v/>
      </c>
    </row>
    <row r="14">
      <c r="D14" s="16" t="inlineStr">
        <is>
          <t>Contratação</t>
        </is>
      </c>
      <c r="E14" s="26">
        <f>SUMIF('Processos'!$C$2:$C$101,D14,'Processos'!$Q$2:$Q$101)</f>
        <v/>
      </c>
    </row>
    <row r="15">
      <c r="A15" s="21" t="inlineStr">
        <is>
          <t>Ache o status pelo protocolo</t>
        </is>
      </c>
      <c r="B15" s="22" t="inlineStr">
        <is>
          <t>2026.0007.0303</t>
        </is>
      </c>
      <c r="D15" s="17" t="inlineStr">
        <is>
          <t>Compras</t>
        </is>
      </c>
      <c r="E15" s="25">
        <f>SUMIF('Processos'!$C$2:$C$101,D15,'Processos'!$Q$2:$Q$101)</f>
        <v/>
      </c>
    </row>
    <row r="16">
      <c r="A16" s="23" t="inlineStr">
        <is>
          <t>Status localizado</t>
        </is>
      </c>
      <c r="B16" s="24">
        <f>IF('Resumo'!$B$15="","",IFERROR(VLOOKUP('Resumo'!$B$15,'Processos'!$B$2:$T$101,11,FALSE),"Processo não encontrado"))</f>
        <v/>
      </c>
      <c r="D16" s="16" t="inlineStr">
        <is>
          <t>RH</t>
        </is>
      </c>
      <c r="E16" s="26">
        <f>SUMIF('Processos'!$C$2:$C$101,D16,'Processos'!$Q$2:$Q$101)</f>
        <v/>
      </c>
    </row>
    <row r="17">
      <c r="D17" s="17" t="inlineStr">
        <is>
          <t>Financeiro</t>
        </is>
      </c>
      <c r="E17" s="25">
        <f>SUMIF('Processos'!$C$2:$C$101,D17,'Processos'!$Q$2:$Q$101)</f>
        <v/>
      </c>
    </row>
    <row r="18">
      <c r="D18" s="16" t="inlineStr">
        <is>
          <t>Fiscalização</t>
        </is>
      </c>
      <c r="E18" s="26">
        <f>SUMIF('Processos'!$C$2:$C$101,D18,'Processos'!$Q$2:$Q$101)</f>
        <v/>
      </c>
    </row>
    <row r="19">
      <c r="D19" s="17" t="inlineStr">
        <is>
          <t>Atendimento</t>
        </is>
      </c>
      <c r="E19" s="25">
        <f>SUMIF('Processos'!$C$2:$C$101,D19,'Processos'!$Q$2:$Q$101)</f>
        <v/>
      </c>
    </row>
  </sheetData>
  <mergeCells count="1">
    <mergeCell ref="A1:M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15" customWidth="1" min="2" max="2"/>
  </cols>
  <sheetData>
    <row r="1" ht="28" customHeight="1">
      <c r="A1" s="10" t="inlineStr">
        <is>
          <t>Guia Rápido | Controle de Processos Administrativos</t>
        </is>
      </c>
    </row>
    <row r="2"/>
    <row r="3">
      <c r="A3" s="1" t="inlineStr">
        <is>
          <t>Ação</t>
        </is>
      </c>
      <c r="B3" s="1" t="inlineStr">
        <is>
          <t>Como resolver</t>
        </is>
      </c>
    </row>
    <row r="4" ht="50" customHeight="1">
      <c r="A4" s="27" t="inlineStr">
        <is>
          <t>Atualize cada processo</t>
        </is>
      </c>
      <c r="B4" s="28" t="inlineStr">
        <is>
          <t>Preencha ou revise os campos amarelos da planilha Processos. Registre protocolo, tipo, departamento, solicitante, responsável, prioridade, datas, status, valores e observações.</t>
        </is>
      </c>
    </row>
    <row r="5" ht="50" customHeight="1">
      <c r="A5" s="29" t="inlineStr">
        <is>
          <t>Use o protocolo como chave</t>
        </is>
      </c>
      <c r="B5" s="30" t="inlineStr">
        <is>
          <t>Mantenha o Número do Protocolo único e vinculado ao processo. Use a consulta no Resumo para localizar rapidamente o status por ID ou protocolo.</t>
        </is>
      </c>
    </row>
    <row r="6" ht="50" customHeight="1">
      <c r="A6" s="27" t="inlineStr">
        <is>
          <t>Defina a prioridade</t>
        </is>
      </c>
      <c r="B6" s="28" t="inlineStr">
        <is>
          <t>Use Alta para impacto relevante, risco operacional ou prazo crítico. Use Média para demandas importantes sem risco imediato. Use Baixa para rotinas e melhorias sem urgência.</t>
        </is>
      </c>
    </row>
    <row r="7" ht="50" customHeight="1">
      <c r="A7" s="29" t="inlineStr">
        <is>
          <t>Atualize o status</t>
        </is>
      </c>
      <c r="B7" s="30" t="inlineStr">
        <is>
          <t>Use Em análise para triagem e avaliação, Em diligência para pendências técnicas, Aguardando documento para solicitação externa ou interna e Concluído somente após encerramento comprovado.</t>
        </is>
      </c>
    </row>
    <row r="8" ht="50" customHeight="1">
      <c r="A8" s="27" t="inlineStr">
        <is>
          <t>Acompanhe os prazos</t>
        </is>
      </c>
      <c r="B8" s="28" t="inlineStr">
        <is>
          <t>SLA mostra a duração prevista ou realizada. Dias Decorridos mede o tempo desde a abertura. Dias Restantes mostra o saldo até o prazo. A situação destaca atrasos e vencimentos próximos.</t>
        </is>
      </c>
    </row>
    <row r="9" ht="50" customHeight="1">
      <c r="A9" s="29" t="inlineStr">
        <is>
          <t>Revise semanalmente</t>
        </is>
      </c>
      <c r="B9" s="30" t="inlineStr">
        <is>
          <t>Atualize status, prazo previsto, data de conclusão e observações em rotina periódica. Priorize linhas vermelhas e amarelas antes da reunião de acompanhamento.</t>
        </is>
      </c>
    </row>
    <row r="10" ht="50" customHeight="1">
      <c r="A10" s="27" t="inlineStr">
        <is>
          <t>Controle custos</t>
        </is>
      </c>
      <c r="B10" s="28" t="inlineStr">
        <is>
          <t>Informe Valor Envolvido e Custo Administrativo com documentos de suporte. O Percentual de Custo ajuda a identificar processos com esforço administrativo elevado.</t>
        </is>
      </c>
    </row>
    <row r="11" ht="50" customHeight="1">
      <c r="A11" s="29" t="inlineStr">
        <is>
          <t>Guarde evidências</t>
        </is>
      </c>
      <c r="B11" s="30" t="inlineStr">
        <is>
          <t>Anexe ou referencie protocolo, nota fiscal, NF-e, contratos, termos, pareceres, relatórios e demais documentos comprobatórios quando aplicável.</t>
        </is>
      </c>
    </row>
    <row r="12" ht="50" customHeight="1">
      <c r="A12" s="27" t="inlineStr">
        <is>
          <t>Proteja dados pessoais</t>
        </is>
      </c>
      <c r="B12" s="28" t="inlineStr">
        <is>
          <t>Aplique minimização de dados, acesso restrito e registro de finalidade. Evite expor dados pessoais desnecessários e observe orientações da LGPD e da ANPD.</t>
        </is>
      </c>
    </row>
    <row r="13" ht="50" customHeight="1">
      <c r="A13" s="29" t="inlineStr">
        <is>
          <t>Feche com rastreabilidade</t>
        </is>
      </c>
      <c r="B13" s="30" t="inlineStr">
        <is>
          <t>Antes de concluir, valide entregas, aprovações, prazos e documentos. Registre na observação o resultado, pendências resolvidas e referência do arquivo comprobatório.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2026-09-06T23:47:12Z</dcterms:created>
  <dcterms:modified xmlns:dcterms="http://purl.org/dc/terms/" xmlns:xsi="http://www.w3.org/2001/XMLSchema-instance" xsi:type="dcterms:W3CDTF">2026-09-06T23:47:12Z</dcterms:modified>
</cp:coreProperties>
</file>