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6x2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'Escala 6x2'!$A$1:$S$101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HH:MM"/>
    <numFmt numFmtId="166" formatCode="0,00"/>
    <numFmt numFmtId="167" formatCode="0,0%"/>
    <numFmt numFmtId="168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334155"/>
      <sz val="10"/>
    </font>
    <font>
      <name val="Aptos"/>
      <color rgb="000F172A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334155"/>
      </patternFill>
    </fill>
    <fill>
      <patternFill patternType="solid">
        <fgColor rgb="00EA580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5" fillId="7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8" fontId="2" fillId="4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previstas x realizadas por setor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'Resumo'!C15</f>
            </strRef>
          </tx>
          <spPr>
            <a:solidFill xmlns:a="http://schemas.openxmlformats.org/drawingml/2006/main">
              <a:srgbClr val="334155"/>
            </a:solidFill>
            <a:ln xmlns:a="http://schemas.openxmlformats.org/drawingml/2006/main">
              <a:prstDash val="solid"/>
            </a:ln>
          </spPr>
          <cat>
            <numRef>
              <f>'Resumo'!$A$16:$A$21</f>
            </numRef>
          </cat>
          <val>
            <numRef>
              <f>'Resumo'!$C$16:$C$21</f>
            </numRef>
          </val>
        </ser>
        <ser>
          <idx val="1"/>
          <order val="1"/>
          <tx>
            <strRef>
              <f>'Resumo'!D15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'Resumo'!$A$16:$A$21</f>
            </numRef>
          </cat>
          <val>
            <numRef>
              <f>'Resumo'!$D$16:$D$21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Proporção: trabalho x folga</a:t>
            </a:r>
          </a:p>
        </rich>
      </tx>
    </title>
    <plotArea>
      <doughnutChart>
        <varyColors val="1"/>
        <ser>
          <idx val="0"/>
          <order val="0"/>
          <tx>
            <strRef>
              <f>'Resumo'!H14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'Resumo'!$G$15:$G$16</f>
            </numRef>
          </cat>
          <val>
            <numRef>
              <f>'Resumo'!$H$15:$H$16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das horas realizadas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'Resumo'!H19</f>
            </strRef>
          </tx>
          <spPr>
            <a:ln xmlns:a="http://schemas.openxmlformats.org/drawingml/2006/main" w="22000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'Resumo'!$G$20:$G$29</f>
            </numRef>
          </cat>
          <val>
            <numRef>
              <f>'Resumo'!$H$20:$H$29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36</row>
      <rowOff>0</rowOff>
    </from>
    <ext cx="64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580C"/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27" customWidth="1" min="3" max="3"/>
    <col width="18" customWidth="1" min="4" max="4"/>
    <col width="18" customWidth="1" min="5" max="5"/>
    <col width="16" customWidth="1" min="6" max="6"/>
    <col width="20" customWidth="1" min="7" max="7"/>
    <col width="18" customWidth="1" min="8" max="8"/>
    <col width="18" customWidth="1" min="9" max="9"/>
    <col width="13" customWidth="1" min="10" max="10"/>
    <col width="15" customWidth="1" min="11" max="11"/>
    <col width="11" customWidth="1" min="12" max="12"/>
    <col width="11" customWidth="1" min="13" max="13"/>
    <col width="14" customWidth="1" min="14" max="14"/>
    <col width="16" customWidth="1" min="15" max="15"/>
    <col width="17" customWidth="1" min="16" max="16"/>
    <col width="20" customWidth="1" min="17" max="17"/>
    <col width="34" customWidth="1" min="18" max="18"/>
    <col width="19" customWidth="1" min="19" max="19"/>
  </cols>
  <sheetData>
    <row r="1" ht="34" customHeight="1">
      <c r="A1" s="1" t="inlineStr">
        <is>
          <t>ID</t>
        </is>
      </c>
      <c r="B1" s="1" t="inlineStr">
        <is>
          <t>Colaborador</t>
        </is>
      </c>
      <c r="C1" s="1" t="inlineStr">
        <is>
          <t>Cargo</t>
        </is>
      </c>
      <c r="D1" s="1" t="inlineStr">
        <is>
          <t>Setor</t>
        </is>
      </c>
      <c r="E1" s="1" t="inlineStr">
        <is>
          <t>Cidade</t>
        </is>
      </c>
      <c r="F1" s="1" t="inlineStr">
        <is>
          <t>Turno</t>
        </is>
      </c>
      <c r="G1" s="1" t="inlineStr">
        <is>
          <t>Data de início do ciclo</t>
        </is>
      </c>
      <c r="H1" s="1" t="inlineStr">
        <is>
          <t>Data de referência</t>
        </is>
      </c>
      <c r="I1" s="1" t="inlineStr">
        <is>
          <t>Dia da semana</t>
        </is>
      </c>
      <c r="J1" s="1" t="inlineStr">
        <is>
          <t>Dia do ciclo</t>
        </is>
      </c>
      <c r="K1" s="1" t="inlineStr">
        <is>
          <t>Status do dia</t>
        </is>
      </c>
      <c r="L1" s="1" t="inlineStr">
        <is>
          <t>Entrada</t>
        </is>
      </c>
      <c r="M1" s="1" t="inlineStr">
        <is>
          <t>Saída</t>
        </is>
      </c>
      <c r="N1" s="1" t="inlineStr">
        <is>
          <t>Intervalo (h)</t>
        </is>
      </c>
      <c r="O1" s="1" t="inlineStr">
        <is>
          <t>Horas previstas</t>
        </is>
      </c>
      <c r="P1" s="1" t="inlineStr">
        <is>
          <t>Horas realizadas</t>
        </is>
      </c>
      <c r="Q1" s="1" t="inlineStr">
        <is>
          <t>Folga compensatória</t>
        </is>
      </c>
      <c r="R1" s="1" t="inlineStr">
        <is>
          <t>Observações</t>
        </is>
      </c>
      <c r="S1" s="1" t="inlineStr">
        <is>
          <t>Conformidade</t>
        </is>
      </c>
    </row>
    <row r="2">
      <c r="A2" s="2" t="n">
        <v>1</v>
      </c>
      <c r="B2" s="3" t="inlineStr">
        <is>
          <t>João Silva</t>
        </is>
      </c>
      <c r="C2" s="3" t="inlineStr">
        <is>
          <t>Operador de Produção</t>
        </is>
      </c>
      <c r="D2" s="3" t="inlineStr">
        <is>
          <t>Produção</t>
        </is>
      </c>
      <c r="E2" s="3" t="inlineStr">
        <is>
          <t>São Paulo</t>
        </is>
      </c>
      <c r="F2" s="2" t="inlineStr">
        <is>
          <t>06:00–14:00</t>
        </is>
      </c>
      <c r="G2" s="28" t="n">
        <v>46266</v>
      </c>
      <c r="H2" s="28" t="n">
        <v>46266</v>
      </c>
      <c r="I2" s="5">
        <f>IF(H2="","",IF(MOD(H2-46265,7)=0,"segunda-feira",IF(MOD(H2-46265,7)=1,"terça-feira",IF(MOD(H2-46265,7)=2,"quarta-feira",IF(MOD(H2-46265,7)=3,"quinta-feira",IF(MOD(H2-46265,7)=4,"sexta-feira",IF(MOD(H2-46265,7)=5,"sábado","domingo")))))))</f>
        <v/>
      </c>
      <c r="J2" s="5">
        <f>IF(OR(G2="",H2=""),"",MOD(H2-G2,8)+1)</f>
        <v/>
      </c>
      <c r="K2" s="5">
        <f>IF(J2="","",IF(J2&lt;=6,"Trabalho","Folga"))</f>
        <v/>
      </c>
      <c r="L2" s="6" t="n">
        <v>0.25</v>
      </c>
      <c r="M2" s="6" t="n">
        <v>0.6041666666666666</v>
      </c>
      <c r="N2" s="7" t="n">
        <v>0.5</v>
      </c>
      <c r="O2" s="8">
        <f>IF(K2="","",IF(K2="Trabalho",8,0))</f>
        <v/>
      </c>
      <c r="P2" s="8">
        <f>IF(H2="","",IF(K2="Folga",0,IF(OR(L2="",M2="",N2=""),0,IFERROR(MOD(M2-L2,1)*24-N2,0))))</f>
        <v/>
      </c>
      <c r="Q2" s="5">
        <f>IF(K2="","",IF(K2="Folga","Sim","Não"))</f>
        <v/>
      </c>
      <c r="R2" s="3" t="inlineStr">
        <is>
          <t>Ritmo regular no posto.</t>
        </is>
      </c>
      <c r="S2" s="5">
        <f>IF(H2="","",IF(K2="Folga","Folga programada",IF(P2&gt;=O2,"Conforme","Verificar")))</f>
        <v/>
      </c>
    </row>
    <row r="3">
      <c r="A3" s="2" t="n">
        <v>2</v>
      </c>
      <c r="B3" s="3" t="inlineStr">
        <is>
          <t>Maria Oliveira</t>
        </is>
      </c>
      <c r="C3" s="3" t="inlineStr">
        <is>
          <t>Analista de Logística</t>
        </is>
      </c>
      <c r="D3" s="3" t="inlineStr">
        <is>
          <t>Logística</t>
        </is>
      </c>
      <c r="E3" s="3" t="inlineStr">
        <is>
          <t>Campinas</t>
        </is>
      </c>
      <c r="F3" s="2" t="inlineStr">
        <is>
          <t>14:00–22:00</t>
        </is>
      </c>
      <c r="G3" s="28" t="n">
        <v>46266</v>
      </c>
      <c r="H3" s="28" t="n">
        <v>46267</v>
      </c>
      <c r="I3" s="9">
        <f>IF(H3="","",IF(MOD(H3-46265,7)=0,"segunda-feira",IF(MOD(H3-46265,7)=1,"terça-feira",IF(MOD(H3-46265,7)=2,"quarta-feira",IF(MOD(H3-46265,7)=3,"quinta-feira",IF(MOD(H3-46265,7)=4,"sexta-feira",IF(MOD(H3-46265,7)=5,"sábado","domingo")))))))</f>
        <v/>
      </c>
      <c r="J3" s="9">
        <f>IF(OR(G3="",H3=""),"",MOD(H3-G3,8)+1)</f>
        <v/>
      </c>
      <c r="K3" s="9">
        <f>IF(J3="","",IF(J3&lt;=6,"Trabalho","Folga"))</f>
        <v/>
      </c>
      <c r="L3" s="6" t="n">
        <v>0.5833333333333334</v>
      </c>
      <c r="M3" s="6" t="n">
        <v>0.9375</v>
      </c>
      <c r="N3" s="7" t="n">
        <v>0.5</v>
      </c>
      <c r="O3" s="10">
        <f>IF(K3="","",IF(K3="Trabalho",8,0))</f>
        <v/>
      </c>
      <c r="P3" s="10">
        <f>IF(H3="","",IF(K3="Folga",0,IF(OR(L3="",M3="",N3=""),0,IFERROR(MOD(M3-L3,1)*24-N3,0))))</f>
        <v/>
      </c>
      <c r="Q3" s="9">
        <f>IF(K3="","",IF(K3="Folga","Sim","Não"))</f>
        <v/>
      </c>
      <c r="R3" s="3" t="inlineStr">
        <is>
          <t>Conferência de rotas concluída.</t>
        </is>
      </c>
      <c r="S3" s="9">
        <f>IF(H3="","",IF(K3="Folga","Folga programada",IF(P3&gt;=O3,"Conforme","Verificar")))</f>
        <v/>
      </c>
    </row>
    <row r="4">
      <c r="A4" s="2" t="n">
        <v>3</v>
      </c>
      <c r="B4" s="3" t="inlineStr">
        <is>
          <t>Pedro Santos</t>
        </is>
      </c>
      <c r="C4" s="3" t="inlineStr">
        <is>
          <t>Técnico de Manutenção</t>
        </is>
      </c>
      <c r="D4" s="3" t="inlineStr">
        <is>
          <t>Manutenção</t>
        </is>
      </c>
      <c r="E4" s="3" t="inlineStr">
        <is>
          <t>Belo Horizonte</t>
        </is>
      </c>
      <c r="F4" s="2" t="inlineStr">
        <is>
          <t>22:00–06:00</t>
        </is>
      </c>
      <c r="G4" s="28" t="n">
        <v>46266</v>
      </c>
      <c r="H4" s="28" t="n">
        <v>46268</v>
      </c>
      <c r="I4" s="5">
        <f>IF(H4="","",IF(MOD(H4-46265,7)=0,"segunda-feira",IF(MOD(H4-46265,7)=1,"terça-feira",IF(MOD(H4-46265,7)=2,"quarta-feira",IF(MOD(H4-46265,7)=3,"quinta-feira",IF(MOD(H4-46265,7)=4,"sexta-feira",IF(MOD(H4-46265,7)=5,"sábado","domingo")))))))</f>
        <v/>
      </c>
      <c r="J4" s="5">
        <f>IF(OR(G4="",H4=""),"",MOD(H4-G4,8)+1)</f>
        <v/>
      </c>
      <c r="K4" s="5">
        <f>IF(J4="","",IF(J4&lt;=6,"Trabalho","Folga"))</f>
        <v/>
      </c>
      <c r="L4" s="6" t="n">
        <v>0.9166666666666666</v>
      </c>
      <c r="M4" s="6" t="n">
        <v>0.2708333333333333</v>
      </c>
      <c r="N4" s="7" t="n">
        <v>0.5</v>
      </c>
      <c r="O4" s="8">
        <f>IF(K4="","",IF(K4="Trabalho",8,0))</f>
        <v/>
      </c>
      <c r="P4" s="8">
        <f>IF(H4="","",IF(K4="Folga",0,IF(OR(L4="",M4="",N4=""),0,IFERROR(MOD(M4-L4,1)*24-N4,0))))</f>
        <v/>
      </c>
      <c r="Q4" s="5">
        <f>IF(K4="","",IF(K4="Folga","Sim","Não"))</f>
        <v/>
      </c>
      <c r="R4" s="3" t="inlineStr">
        <is>
          <t>Turno noturno com ronda técnica.</t>
        </is>
      </c>
      <c r="S4" s="5">
        <f>IF(H4="","",IF(K4="Folga","Folga programada",IF(P4&gt;=O4,"Conforme","Verificar")))</f>
        <v/>
      </c>
    </row>
    <row r="5">
      <c r="A5" s="2" t="n">
        <v>4</v>
      </c>
      <c r="B5" s="3" t="inlineStr">
        <is>
          <t>Ana Souza</t>
        </is>
      </c>
      <c r="C5" s="3" t="inlineStr">
        <is>
          <t>Supervisora de Operações</t>
        </is>
      </c>
      <c r="D5" s="3" t="inlineStr">
        <is>
          <t>Operações</t>
        </is>
      </c>
      <c r="E5" s="3" t="inlineStr">
        <is>
          <t>Rio de Janeiro</t>
        </is>
      </c>
      <c r="F5" s="2" t="inlineStr">
        <is>
          <t>06:00–14:00</t>
        </is>
      </c>
      <c r="G5" s="28" t="n">
        <v>46266</v>
      </c>
      <c r="H5" s="28" t="n">
        <v>46269</v>
      </c>
      <c r="I5" s="9">
        <f>IF(H5="","",IF(MOD(H5-46265,7)=0,"segunda-feira",IF(MOD(H5-46265,7)=1,"terça-feira",IF(MOD(H5-46265,7)=2,"quarta-feira",IF(MOD(H5-46265,7)=3,"quinta-feira",IF(MOD(H5-46265,7)=4,"sexta-feira",IF(MOD(H5-46265,7)=5,"sábado","domingo")))))))</f>
        <v/>
      </c>
      <c r="J5" s="9">
        <f>IF(OR(G5="",H5=""),"",MOD(H5-G5,8)+1)</f>
        <v/>
      </c>
      <c r="K5" s="9">
        <f>IF(J5="","",IF(J5&lt;=6,"Trabalho","Folga"))</f>
        <v/>
      </c>
      <c r="L5" s="6" t="n">
        <v>0.25</v>
      </c>
      <c r="M5" s="6" t="n">
        <v>0.6041666666666666</v>
      </c>
      <c r="N5" s="7" t="n">
        <v>0.5</v>
      </c>
      <c r="O5" s="10">
        <f>IF(K5="","",IF(K5="Trabalho",8,0))</f>
        <v/>
      </c>
      <c r="P5" s="10">
        <f>IF(H5="","",IF(K5="Folga",0,IF(OR(L5="",M5="",N5=""),0,IFERROR(MOD(M5-L5,1)*24-N5,0))))</f>
        <v/>
      </c>
      <c r="Q5" s="9">
        <f>IF(K5="","",IF(K5="Folga","Sim","Não"))</f>
        <v/>
      </c>
      <c r="R5" s="3" t="inlineStr">
        <is>
          <t>Acompanhamento da abertura.</t>
        </is>
      </c>
      <c r="S5" s="9">
        <f>IF(H5="","",IF(K5="Folga","Folga programada",IF(P5&gt;=O5,"Conforme","Verificar")))</f>
        <v/>
      </c>
    </row>
    <row r="6">
      <c r="A6" s="2" t="n">
        <v>5</v>
      </c>
      <c r="B6" s="3" t="inlineStr">
        <is>
          <t>Carlos Pereira</t>
        </is>
      </c>
      <c r="C6" s="3" t="inlineStr">
        <is>
          <t>Assistente de Expedição</t>
        </is>
      </c>
      <c r="D6" s="3" t="inlineStr">
        <is>
          <t>Expedição</t>
        </is>
      </c>
      <c r="E6" s="3" t="inlineStr">
        <is>
          <t>Curitiba</t>
        </is>
      </c>
      <c r="F6" s="2" t="inlineStr">
        <is>
          <t>14:00–22:00</t>
        </is>
      </c>
      <c r="G6" s="28" t="n">
        <v>46266</v>
      </c>
      <c r="H6" s="28" t="n">
        <v>46270</v>
      </c>
      <c r="I6" s="5">
        <f>IF(H6="","",IF(MOD(H6-46265,7)=0,"segunda-feira",IF(MOD(H6-46265,7)=1,"terça-feira",IF(MOD(H6-46265,7)=2,"quarta-feira",IF(MOD(H6-46265,7)=3,"quinta-feira",IF(MOD(H6-46265,7)=4,"sexta-feira",IF(MOD(H6-46265,7)=5,"sábado","domingo")))))))</f>
        <v/>
      </c>
      <c r="J6" s="5">
        <f>IF(OR(G6="",H6=""),"",MOD(H6-G6,8)+1)</f>
        <v/>
      </c>
      <c r="K6" s="5">
        <f>IF(J6="","",IF(J6&lt;=6,"Trabalho","Folga"))</f>
        <v/>
      </c>
      <c r="L6" s="6" t="n">
        <v>0.5833333333333334</v>
      </c>
      <c r="M6" s="6" t="n">
        <v>0.9166666666666666</v>
      </c>
      <c r="N6" s="7" t="n">
        <v>0.5</v>
      </c>
      <c r="O6" s="8">
        <f>IF(K6="","",IF(K6="Trabalho",8,0))</f>
        <v/>
      </c>
      <c r="P6" s="8">
        <f>IF(H6="","",IF(K6="Folga",0,IF(OR(L6="",M6="",N6=""),0,IFERROR(MOD(M6-L6,1)*24-N6,0))))</f>
        <v/>
      </c>
      <c r="Q6" s="5">
        <f>IF(K6="","",IF(K6="Folga","Sim","Não"))</f>
        <v/>
      </c>
      <c r="R6" s="3" t="inlineStr">
        <is>
          <t>Saída antecipada para ajuste.</t>
        </is>
      </c>
      <c r="S6" s="5">
        <f>IF(H6="","",IF(K6="Folga","Folga programada",IF(P6&gt;=O6,"Conforme","Verificar")))</f>
        <v/>
      </c>
    </row>
    <row r="7">
      <c r="A7" s="2" t="n">
        <v>6</v>
      </c>
      <c r="B7" s="3" t="inlineStr">
        <is>
          <t>Juliana Costa</t>
        </is>
      </c>
      <c r="C7" s="3" t="inlineStr">
        <is>
          <t>Operadora de Produção</t>
        </is>
      </c>
      <c r="D7" s="3" t="inlineStr">
        <is>
          <t>Produção</t>
        </is>
      </c>
      <c r="E7" s="3" t="inlineStr">
        <is>
          <t>Porto Alegre</t>
        </is>
      </c>
      <c r="F7" s="2" t="inlineStr">
        <is>
          <t>22:00–06:00</t>
        </is>
      </c>
      <c r="G7" s="28" t="n">
        <v>46266</v>
      </c>
      <c r="H7" s="28" t="n">
        <v>46271</v>
      </c>
      <c r="I7" s="9">
        <f>IF(H7="","",IF(MOD(H7-46265,7)=0,"segunda-feira",IF(MOD(H7-46265,7)=1,"terça-feira",IF(MOD(H7-46265,7)=2,"quarta-feira",IF(MOD(H7-46265,7)=3,"quinta-feira",IF(MOD(H7-46265,7)=4,"sexta-feira",IF(MOD(H7-46265,7)=5,"sábado","domingo")))))))</f>
        <v/>
      </c>
      <c r="J7" s="9">
        <f>IF(OR(G7="",H7=""),"",MOD(H7-G7,8)+1)</f>
        <v/>
      </c>
      <c r="K7" s="9">
        <f>IF(J7="","",IF(J7&lt;=6,"Trabalho","Folga"))</f>
        <v/>
      </c>
      <c r="L7" s="6" t="n">
        <v>0.9166666666666666</v>
      </c>
      <c r="M7" s="6" t="n">
        <v>0.2708333333333333</v>
      </c>
      <c r="N7" s="7" t="n">
        <v>0.5</v>
      </c>
      <c r="O7" s="10">
        <f>IF(K7="","",IF(K7="Trabalho",8,0))</f>
        <v/>
      </c>
      <c r="P7" s="10">
        <f>IF(H7="","",IF(K7="Folga",0,IF(OR(L7="",M7="",N7=""),0,IFERROR(MOD(M7-L7,1)*24-N7,0))))</f>
        <v/>
      </c>
      <c r="Q7" s="9">
        <f>IF(K7="","",IF(K7="Folga","Sim","Não"))</f>
        <v/>
      </c>
      <c r="R7" s="3" t="inlineStr">
        <is>
          <t>Linha de produção estabilizada.</t>
        </is>
      </c>
      <c r="S7" s="9">
        <f>IF(H7="","",IF(K7="Folga","Folga programada",IF(P7&gt;=O7,"Conforme","Verificar")))</f>
        <v/>
      </c>
    </row>
    <row r="8">
      <c r="A8" s="2" t="n">
        <v>7</v>
      </c>
      <c r="B8" s="3" t="inlineStr">
        <is>
          <t>Rafael Almeida</t>
        </is>
      </c>
      <c r="C8" s="3" t="inlineStr">
        <is>
          <t>Conferente</t>
        </is>
      </c>
      <c r="D8" s="3" t="inlineStr">
        <is>
          <t>Expedição</t>
        </is>
      </c>
      <c r="E8" s="3" t="inlineStr">
        <is>
          <t>Salvador</t>
        </is>
      </c>
      <c r="F8" s="2" t="inlineStr">
        <is>
          <t>06:00–14:00</t>
        </is>
      </c>
      <c r="G8" s="28" t="n">
        <v>46266</v>
      </c>
      <c r="H8" s="28" t="n">
        <v>46272</v>
      </c>
      <c r="I8" s="5">
        <f>IF(H8="","",IF(MOD(H8-46265,7)=0,"segunda-feira",IF(MOD(H8-46265,7)=1,"terça-feira",IF(MOD(H8-46265,7)=2,"quarta-feira",IF(MOD(H8-46265,7)=3,"quinta-feira",IF(MOD(H8-46265,7)=4,"sexta-feira",IF(MOD(H8-46265,7)=5,"sábado","domingo")))))))</f>
        <v/>
      </c>
      <c r="J8" s="5">
        <f>IF(OR(G8="",H8=""),"",MOD(H8-G8,8)+1)</f>
        <v/>
      </c>
      <c r="K8" s="5">
        <f>IF(J8="","",IF(J8&lt;=6,"Trabalho","Folga"))</f>
        <v/>
      </c>
      <c r="L8" s="6" t="n"/>
      <c r="M8" s="6" t="n"/>
      <c r="N8" s="7" t="n"/>
      <c r="O8" s="8">
        <f>IF(K8="","",IF(K8="Trabalho",8,0))</f>
        <v/>
      </c>
      <c r="P8" s="8">
        <f>IF(H8="","",IF(K8="Folga",0,IF(OR(L8="",M8="",N8=""),0,IFERROR(MOD(M8-L8,1)*24-N8,0))))</f>
        <v/>
      </c>
      <c r="Q8" s="5">
        <f>IF(K8="","",IF(K8="Folga","Sim","Não"))</f>
        <v/>
      </c>
      <c r="R8" s="3" t="inlineStr">
        <is>
          <t>Folga prevista no ciclo.</t>
        </is>
      </c>
      <c r="S8" s="5">
        <f>IF(H8="","",IF(K8="Folga","Folga programada",IF(P8&gt;=O8,"Conforme","Verificar")))</f>
        <v/>
      </c>
    </row>
    <row r="9">
      <c r="A9" s="2" t="n">
        <v>8</v>
      </c>
      <c r="B9" s="3" t="inlineStr">
        <is>
          <t>Camila Ferreira</t>
        </is>
      </c>
      <c r="C9" s="3" t="inlineStr">
        <is>
          <t>Técnica de Qualidade</t>
        </is>
      </c>
      <c r="D9" s="3" t="inlineStr">
        <is>
          <t>Qualidade</t>
        </is>
      </c>
      <c r="E9" s="3" t="inlineStr">
        <is>
          <t>Recife</t>
        </is>
      </c>
      <c r="F9" s="2" t="inlineStr">
        <is>
          <t>14:00–22:00</t>
        </is>
      </c>
      <c r="G9" s="28" t="n">
        <v>46266</v>
      </c>
      <c r="H9" s="28" t="n">
        <v>46273</v>
      </c>
      <c r="I9" s="9">
        <f>IF(H9="","",IF(MOD(H9-46265,7)=0,"segunda-feira",IF(MOD(H9-46265,7)=1,"terça-feira",IF(MOD(H9-46265,7)=2,"quarta-feira",IF(MOD(H9-46265,7)=3,"quinta-feira",IF(MOD(H9-46265,7)=4,"sexta-feira",IF(MOD(H9-46265,7)=5,"sábado","domingo")))))))</f>
        <v/>
      </c>
      <c r="J9" s="9">
        <f>IF(OR(G9="",H9=""),"",MOD(H9-G9,8)+1)</f>
        <v/>
      </c>
      <c r="K9" s="9">
        <f>IF(J9="","",IF(J9&lt;=6,"Trabalho","Folga"))</f>
        <v/>
      </c>
      <c r="L9" s="6" t="n"/>
      <c r="M9" s="6" t="n"/>
      <c r="N9" s="7" t="n"/>
      <c r="O9" s="10">
        <f>IF(K9="","",IF(K9="Trabalho",8,0))</f>
        <v/>
      </c>
      <c r="P9" s="10">
        <f>IF(H9="","",IF(K9="Folga",0,IF(OR(L9="",M9="",N9=""),0,IFERROR(MOD(M9-L9,1)*24-N9,0))))</f>
        <v/>
      </c>
      <c r="Q9" s="9">
        <f>IF(K9="","",IF(K9="Folga","Sim","Não"))</f>
        <v/>
      </c>
      <c r="R9" s="3" t="inlineStr">
        <is>
          <t>Folga prevista no ciclo.</t>
        </is>
      </c>
      <c r="S9" s="9">
        <f>IF(H9="","",IF(K9="Folga","Folga programada",IF(P9&gt;=O9,"Conforme","Verificar")))</f>
        <v/>
      </c>
    </row>
    <row r="10">
      <c r="A10" s="2" t="n">
        <v>9</v>
      </c>
      <c r="B10" s="3" t="inlineStr">
        <is>
          <t>Lucas Rodrigues</t>
        </is>
      </c>
      <c r="C10" s="3" t="inlineStr">
        <is>
          <t>Auxiliar de Logística</t>
        </is>
      </c>
      <c r="D10" s="3" t="inlineStr">
        <is>
          <t>Logística</t>
        </is>
      </c>
      <c r="E10" s="3" t="inlineStr">
        <is>
          <t>Fortaleza</t>
        </is>
      </c>
      <c r="F10" s="2" t="inlineStr">
        <is>
          <t>22:00–06:00</t>
        </is>
      </c>
      <c r="G10" s="28" t="n">
        <v>46266</v>
      </c>
      <c r="H10" s="28" t="n">
        <v>46274</v>
      </c>
      <c r="I10" s="5">
        <f>IF(H10="","",IF(MOD(H10-46265,7)=0,"segunda-feira",IF(MOD(H10-46265,7)=1,"terça-feira",IF(MOD(H10-46265,7)=2,"quarta-feira",IF(MOD(H10-46265,7)=3,"quinta-feira",IF(MOD(H10-46265,7)=4,"sexta-feira",IF(MOD(H10-46265,7)=5,"sábado","domingo")))))))</f>
        <v/>
      </c>
      <c r="J10" s="5">
        <f>IF(OR(G10="",H10=""),"",MOD(H10-G10,8)+1)</f>
        <v/>
      </c>
      <c r="K10" s="5">
        <f>IF(J10="","",IF(J10&lt;=6,"Trabalho","Folga"))</f>
        <v/>
      </c>
      <c r="L10" s="6" t="n">
        <v>0.9166666666666666</v>
      </c>
      <c r="M10" s="6" t="n">
        <v>0.2708333333333333</v>
      </c>
      <c r="N10" s="7" t="n">
        <v>0.5</v>
      </c>
      <c r="O10" s="8">
        <f>IF(K10="","",IF(K10="Trabalho",8,0))</f>
        <v/>
      </c>
      <c r="P10" s="8">
        <f>IF(H10="","",IF(K10="Folga",0,IF(OR(L10="",M10="",N10=""),0,IFERROR(MOD(M10-L10,1)*24-N10,0))))</f>
        <v/>
      </c>
      <c r="Q10" s="5">
        <f>IF(K10="","",IF(K10="Folga","Sim","Não"))</f>
        <v/>
      </c>
      <c r="R10" s="3" t="inlineStr">
        <is>
          <t>Apoio na separação noturna.</t>
        </is>
      </c>
      <c r="S10" s="5">
        <f>IF(H10="","",IF(K10="Folga","Folga programada",IF(P10&gt;=O10,"Conforme","Verificar")))</f>
        <v/>
      </c>
    </row>
    <row r="11">
      <c r="A11" s="2" t="n">
        <v>10</v>
      </c>
      <c r="B11" s="3" t="inlineStr">
        <is>
          <t>Fernanda Lima</t>
        </is>
      </c>
      <c r="C11" s="3" t="inlineStr">
        <is>
          <t>Supervisora de Turno</t>
        </is>
      </c>
      <c r="D11" s="3" t="inlineStr">
        <is>
          <t>Operações</t>
        </is>
      </c>
      <c r="E11" s="3" t="inlineStr">
        <is>
          <t>Brasília</t>
        </is>
      </c>
      <c r="F11" s="2" t="inlineStr">
        <is>
          <t>06:00–14:00</t>
        </is>
      </c>
      <c r="G11" s="28" t="n">
        <v>46266</v>
      </c>
      <c r="H11" s="28" t="n">
        <v>46275</v>
      </c>
      <c r="I11" s="9">
        <f>IF(H11="","",IF(MOD(H11-46265,7)=0,"segunda-feira",IF(MOD(H11-46265,7)=1,"terça-feira",IF(MOD(H11-46265,7)=2,"quarta-feira",IF(MOD(H11-46265,7)=3,"quinta-feira",IF(MOD(H11-46265,7)=4,"sexta-feira",IF(MOD(H11-46265,7)=5,"sábado","domingo")))))))</f>
        <v/>
      </c>
      <c r="J11" s="9">
        <f>IF(OR(G11="",H11=""),"",MOD(H11-G11,8)+1)</f>
        <v/>
      </c>
      <c r="K11" s="9">
        <f>IF(J11="","",IF(J11&lt;=6,"Trabalho","Folga"))</f>
        <v/>
      </c>
      <c r="L11" s="6" t="n">
        <v>0.25</v>
      </c>
      <c r="M11" s="6" t="n">
        <v>0.6041666666666666</v>
      </c>
      <c r="N11" s="7" t="n">
        <v>0.5</v>
      </c>
      <c r="O11" s="10">
        <f>IF(K11="","",IF(K11="Trabalho",8,0))</f>
        <v/>
      </c>
      <c r="P11" s="10">
        <f>IF(H11="","",IF(K11="Folga",0,IF(OR(L11="",M11="",N11=""),0,IFERROR(MOD(M11-L11,1)*24-N11,0))))</f>
        <v/>
      </c>
      <c r="Q11" s="9">
        <f>IF(K11="","",IF(K11="Folga","Sim","Não"))</f>
        <v/>
      </c>
      <c r="R11" s="3" t="inlineStr">
        <is>
          <t>Fechamento de indicadores do turno.</t>
        </is>
      </c>
      <c r="S11" s="9">
        <f>IF(H11="","",IF(K11="Folga","Folga programada",IF(P11&gt;=O11,"Conforme","Verificar")))</f>
        <v/>
      </c>
    </row>
    <row r="12">
      <c r="A12" s="2" t="n"/>
      <c r="B12" s="3" t="n"/>
      <c r="C12" s="3" t="n"/>
      <c r="D12" s="3" t="n"/>
      <c r="E12" s="3" t="n"/>
      <c r="F12" s="2" t="n"/>
      <c r="G12" s="28" t="n"/>
      <c r="H12" s="28" t="n"/>
      <c r="I12" s="5">
        <f>IF(H12="","",IF(MOD(H12-46265,7)=0,"segunda-feira",IF(MOD(H12-46265,7)=1,"terça-feira",IF(MOD(H12-46265,7)=2,"quarta-feira",IF(MOD(H12-46265,7)=3,"quinta-feira",IF(MOD(H12-46265,7)=4,"sexta-feira",IF(MOD(H12-46265,7)=5,"sábado","domingo")))))))</f>
        <v/>
      </c>
      <c r="J12" s="5">
        <f>IF(OR(G12="",H12=""),"",MOD(H12-G12,8)+1)</f>
        <v/>
      </c>
      <c r="K12" s="5">
        <f>IF(J12="","",IF(J12&lt;=6,"Trabalho","Folga"))</f>
        <v/>
      </c>
      <c r="L12" s="6" t="n"/>
      <c r="M12" s="6" t="n"/>
      <c r="N12" s="7" t="n"/>
      <c r="O12" s="8">
        <f>IF(K12="","",IF(K12="Trabalho",8,0))</f>
        <v/>
      </c>
      <c r="P12" s="8">
        <f>IF(H12="","",IF(K12="Folga",0,IF(OR(L12="",M12="",N12=""),0,IFERROR(MOD(M12-L12,1)*24-N12,0))))</f>
        <v/>
      </c>
      <c r="Q12" s="5">
        <f>IF(K12="","",IF(K12="Folga","Sim","Não"))</f>
        <v/>
      </c>
      <c r="R12" s="3" t="n"/>
      <c r="S12" s="5">
        <f>IF(H12="","",IF(K12="Folga","Folga programada",IF(P12&gt;=O12,"Conforme","Verificar")))</f>
        <v/>
      </c>
    </row>
    <row r="13">
      <c r="A13" s="2" t="n"/>
      <c r="B13" s="3" t="n"/>
      <c r="C13" s="3" t="n"/>
      <c r="D13" s="3" t="n"/>
      <c r="E13" s="3" t="n"/>
      <c r="F13" s="2" t="n"/>
      <c r="G13" s="28" t="n"/>
      <c r="H13" s="28" t="n"/>
      <c r="I13" s="9">
        <f>IF(H13="","",IF(MOD(H13-46265,7)=0,"segunda-feira",IF(MOD(H13-46265,7)=1,"terça-feira",IF(MOD(H13-46265,7)=2,"quarta-feira",IF(MOD(H13-46265,7)=3,"quinta-feira",IF(MOD(H13-46265,7)=4,"sexta-feira",IF(MOD(H13-46265,7)=5,"sábado","domingo")))))))</f>
        <v/>
      </c>
      <c r="J13" s="9">
        <f>IF(OR(G13="",H13=""),"",MOD(H13-G13,8)+1)</f>
        <v/>
      </c>
      <c r="K13" s="9">
        <f>IF(J13="","",IF(J13&lt;=6,"Trabalho","Folga"))</f>
        <v/>
      </c>
      <c r="L13" s="6" t="n"/>
      <c r="M13" s="6" t="n"/>
      <c r="N13" s="7" t="n"/>
      <c r="O13" s="10">
        <f>IF(K13="","",IF(K13="Trabalho",8,0))</f>
        <v/>
      </c>
      <c r="P13" s="10">
        <f>IF(H13="","",IF(K13="Folga",0,IF(OR(L13="",M13="",N13=""),0,IFERROR(MOD(M13-L13,1)*24-N13,0))))</f>
        <v/>
      </c>
      <c r="Q13" s="9">
        <f>IF(K13="","",IF(K13="Folga","Sim","Não"))</f>
        <v/>
      </c>
      <c r="R13" s="3" t="n"/>
      <c r="S13" s="9">
        <f>IF(H13="","",IF(K13="Folga","Folga programada",IF(P13&gt;=O13,"Conforme","Verificar")))</f>
        <v/>
      </c>
    </row>
    <row r="14">
      <c r="A14" s="2" t="n"/>
      <c r="B14" s="3" t="n"/>
      <c r="C14" s="3" t="n"/>
      <c r="D14" s="3" t="n"/>
      <c r="E14" s="3" t="n"/>
      <c r="F14" s="2" t="n"/>
      <c r="G14" s="28" t="n"/>
      <c r="H14" s="28" t="n"/>
      <c r="I14" s="5">
        <f>IF(H14="","",IF(MOD(H14-46265,7)=0,"segunda-feira",IF(MOD(H14-46265,7)=1,"terça-feira",IF(MOD(H14-46265,7)=2,"quarta-feira",IF(MOD(H14-46265,7)=3,"quinta-feira",IF(MOD(H14-46265,7)=4,"sexta-feira",IF(MOD(H14-46265,7)=5,"sábado","domingo")))))))</f>
        <v/>
      </c>
      <c r="J14" s="5">
        <f>IF(OR(G14="",H14=""),"",MOD(H14-G14,8)+1)</f>
        <v/>
      </c>
      <c r="K14" s="5">
        <f>IF(J14="","",IF(J14&lt;=6,"Trabalho","Folga"))</f>
        <v/>
      </c>
      <c r="L14" s="6" t="n"/>
      <c r="M14" s="6" t="n"/>
      <c r="N14" s="7" t="n"/>
      <c r="O14" s="8">
        <f>IF(K14="","",IF(K14="Trabalho",8,0))</f>
        <v/>
      </c>
      <c r="P14" s="8">
        <f>IF(H14="","",IF(K14="Folga",0,IF(OR(L14="",M14="",N14=""),0,IFERROR(MOD(M14-L14,1)*24-N14,0))))</f>
        <v/>
      </c>
      <c r="Q14" s="5">
        <f>IF(K14="","",IF(K14="Folga","Sim","Não"))</f>
        <v/>
      </c>
      <c r="R14" s="3" t="n"/>
      <c r="S14" s="5">
        <f>IF(H14="","",IF(K14="Folga","Folga programada",IF(P14&gt;=O14,"Conforme","Verificar")))</f>
        <v/>
      </c>
    </row>
    <row r="15">
      <c r="A15" s="2" t="n"/>
      <c r="B15" s="3" t="n"/>
      <c r="C15" s="3" t="n"/>
      <c r="D15" s="3" t="n"/>
      <c r="E15" s="3" t="n"/>
      <c r="F15" s="2" t="n"/>
      <c r="G15" s="28" t="n"/>
      <c r="H15" s="28" t="n"/>
      <c r="I15" s="9">
        <f>IF(H15="","",IF(MOD(H15-46265,7)=0,"segunda-feira",IF(MOD(H15-46265,7)=1,"terça-feira",IF(MOD(H15-46265,7)=2,"quarta-feira",IF(MOD(H15-46265,7)=3,"quinta-feira",IF(MOD(H15-46265,7)=4,"sexta-feira",IF(MOD(H15-46265,7)=5,"sábado","domingo")))))))</f>
        <v/>
      </c>
      <c r="J15" s="9">
        <f>IF(OR(G15="",H15=""),"",MOD(H15-G15,8)+1)</f>
        <v/>
      </c>
      <c r="K15" s="9">
        <f>IF(J15="","",IF(J15&lt;=6,"Trabalho","Folga"))</f>
        <v/>
      </c>
      <c r="L15" s="6" t="n"/>
      <c r="M15" s="6" t="n"/>
      <c r="N15" s="7" t="n"/>
      <c r="O15" s="10">
        <f>IF(K15="","",IF(K15="Trabalho",8,0))</f>
        <v/>
      </c>
      <c r="P15" s="10">
        <f>IF(H15="","",IF(K15="Folga",0,IF(OR(L15="",M15="",N15=""),0,IFERROR(MOD(M15-L15,1)*24-N15,0))))</f>
        <v/>
      </c>
      <c r="Q15" s="9">
        <f>IF(K15="","",IF(K15="Folga","Sim","Não"))</f>
        <v/>
      </c>
      <c r="R15" s="3" t="n"/>
      <c r="S15" s="9">
        <f>IF(H15="","",IF(K15="Folga","Folga programada",IF(P15&gt;=O15,"Conforme","Verificar")))</f>
        <v/>
      </c>
    </row>
    <row r="16">
      <c r="A16" s="2" t="n"/>
      <c r="B16" s="3" t="n"/>
      <c r="C16" s="3" t="n"/>
      <c r="D16" s="3" t="n"/>
      <c r="E16" s="3" t="n"/>
      <c r="F16" s="2" t="n"/>
      <c r="G16" s="28" t="n"/>
      <c r="H16" s="28" t="n"/>
      <c r="I16" s="5">
        <f>IF(H16="","",IF(MOD(H16-46265,7)=0,"segunda-feira",IF(MOD(H16-46265,7)=1,"terça-feira",IF(MOD(H16-46265,7)=2,"quarta-feira",IF(MOD(H16-46265,7)=3,"quinta-feira",IF(MOD(H16-46265,7)=4,"sexta-feira",IF(MOD(H16-46265,7)=5,"sábado","domingo")))))))</f>
        <v/>
      </c>
      <c r="J16" s="5">
        <f>IF(OR(G16="",H16=""),"",MOD(H16-G16,8)+1)</f>
        <v/>
      </c>
      <c r="K16" s="5">
        <f>IF(J16="","",IF(J16&lt;=6,"Trabalho","Folga"))</f>
        <v/>
      </c>
      <c r="L16" s="6" t="n"/>
      <c r="M16" s="6" t="n"/>
      <c r="N16" s="7" t="n"/>
      <c r="O16" s="8">
        <f>IF(K16="","",IF(K16="Trabalho",8,0))</f>
        <v/>
      </c>
      <c r="P16" s="8">
        <f>IF(H16="","",IF(K16="Folga",0,IF(OR(L16="",M16="",N16=""),0,IFERROR(MOD(M16-L16,1)*24-N16,0))))</f>
        <v/>
      </c>
      <c r="Q16" s="5">
        <f>IF(K16="","",IF(K16="Folga","Sim","Não"))</f>
        <v/>
      </c>
      <c r="R16" s="3" t="n"/>
      <c r="S16" s="5">
        <f>IF(H16="","",IF(K16="Folga","Folga programada",IF(P16&gt;=O16,"Conforme","Verificar")))</f>
        <v/>
      </c>
    </row>
    <row r="17">
      <c r="A17" s="2" t="n"/>
      <c r="B17" s="3" t="n"/>
      <c r="C17" s="3" t="n"/>
      <c r="D17" s="3" t="n"/>
      <c r="E17" s="3" t="n"/>
      <c r="F17" s="2" t="n"/>
      <c r="G17" s="28" t="n"/>
      <c r="H17" s="28" t="n"/>
      <c r="I17" s="9">
        <f>IF(H17="","",IF(MOD(H17-46265,7)=0,"segunda-feira",IF(MOD(H17-46265,7)=1,"terça-feira",IF(MOD(H17-46265,7)=2,"quarta-feira",IF(MOD(H17-46265,7)=3,"quinta-feira",IF(MOD(H17-46265,7)=4,"sexta-feira",IF(MOD(H17-46265,7)=5,"sábado","domingo")))))))</f>
        <v/>
      </c>
      <c r="J17" s="9">
        <f>IF(OR(G17="",H17=""),"",MOD(H17-G17,8)+1)</f>
        <v/>
      </c>
      <c r="K17" s="9">
        <f>IF(J17="","",IF(J17&lt;=6,"Trabalho","Folga"))</f>
        <v/>
      </c>
      <c r="L17" s="6" t="n"/>
      <c r="M17" s="6" t="n"/>
      <c r="N17" s="7" t="n"/>
      <c r="O17" s="10">
        <f>IF(K17="","",IF(K17="Trabalho",8,0))</f>
        <v/>
      </c>
      <c r="P17" s="10">
        <f>IF(H17="","",IF(K17="Folga",0,IF(OR(L17="",M17="",N17=""),0,IFERROR(MOD(M17-L17,1)*24-N17,0))))</f>
        <v/>
      </c>
      <c r="Q17" s="9">
        <f>IF(K17="","",IF(K17="Folga","Sim","Não"))</f>
        <v/>
      </c>
      <c r="R17" s="3" t="n"/>
      <c r="S17" s="9">
        <f>IF(H17="","",IF(K17="Folga","Folga programada",IF(P17&gt;=O17,"Conforme","Verificar")))</f>
        <v/>
      </c>
    </row>
    <row r="18">
      <c r="A18" s="2" t="n"/>
      <c r="B18" s="3" t="n"/>
      <c r="C18" s="3" t="n"/>
      <c r="D18" s="3" t="n"/>
      <c r="E18" s="3" t="n"/>
      <c r="F18" s="2" t="n"/>
      <c r="G18" s="28" t="n"/>
      <c r="H18" s="28" t="n"/>
      <c r="I18" s="5">
        <f>IF(H18="","",IF(MOD(H18-46265,7)=0,"segunda-feira",IF(MOD(H18-46265,7)=1,"terça-feira",IF(MOD(H18-46265,7)=2,"quarta-feira",IF(MOD(H18-46265,7)=3,"quinta-feira",IF(MOD(H18-46265,7)=4,"sexta-feira",IF(MOD(H18-46265,7)=5,"sábado","domingo")))))))</f>
        <v/>
      </c>
      <c r="J18" s="5">
        <f>IF(OR(G18="",H18=""),"",MOD(H18-G18,8)+1)</f>
        <v/>
      </c>
      <c r="K18" s="5">
        <f>IF(J18="","",IF(J18&lt;=6,"Trabalho","Folga"))</f>
        <v/>
      </c>
      <c r="L18" s="6" t="n"/>
      <c r="M18" s="6" t="n"/>
      <c r="N18" s="7" t="n"/>
      <c r="O18" s="8">
        <f>IF(K18="","",IF(K18="Trabalho",8,0))</f>
        <v/>
      </c>
      <c r="P18" s="8">
        <f>IF(H18="","",IF(K18="Folga",0,IF(OR(L18="",M18="",N18=""),0,IFERROR(MOD(M18-L18,1)*24-N18,0))))</f>
        <v/>
      </c>
      <c r="Q18" s="5">
        <f>IF(K18="","",IF(K18="Folga","Sim","Não"))</f>
        <v/>
      </c>
      <c r="R18" s="3" t="n"/>
      <c r="S18" s="5">
        <f>IF(H18="","",IF(K18="Folga","Folga programada",IF(P18&gt;=O18,"Conforme","Verificar")))</f>
        <v/>
      </c>
    </row>
    <row r="19">
      <c r="A19" s="2" t="n"/>
      <c r="B19" s="3" t="n"/>
      <c r="C19" s="3" t="n"/>
      <c r="D19" s="3" t="n"/>
      <c r="E19" s="3" t="n"/>
      <c r="F19" s="2" t="n"/>
      <c r="G19" s="28" t="n"/>
      <c r="H19" s="28" t="n"/>
      <c r="I19" s="9">
        <f>IF(H19="","",IF(MOD(H19-46265,7)=0,"segunda-feira",IF(MOD(H19-46265,7)=1,"terça-feira",IF(MOD(H19-46265,7)=2,"quarta-feira",IF(MOD(H19-46265,7)=3,"quinta-feira",IF(MOD(H19-46265,7)=4,"sexta-feira",IF(MOD(H19-46265,7)=5,"sábado","domingo")))))))</f>
        <v/>
      </c>
      <c r="J19" s="9">
        <f>IF(OR(G19="",H19=""),"",MOD(H19-G19,8)+1)</f>
        <v/>
      </c>
      <c r="K19" s="9">
        <f>IF(J19="","",IF(J19&lt;=6,"Trabalho","Folga"))</f>
        <v/>
      </c>
      <c r="L19" s="6" t="n"/>
      <c r="M19" s="6" t="n"/>
      <c r="N19" s="7" t="n"/>
      <c r="O19" s="10">
        <f>IF(K19="","",IF(K19="Trabalho",8,0))</f>
        <v/>
      </c>
      <c r="P19" s="10">
        <f>IF(H19="","",IF(K19="Folga",0,IF(OR(L19="",M19="",N19=""),0,IFERROR(MOD(M19-L19,1)*24-N19,0))))</f>
        <v/>
      </c>
      <c r="Q19" s="9">
        <f>IF(K19="","",IF(K19="Folga","Sim","Não"))</f>
        <v/>
      </c>
      <c r="R19" s="3" t="n"/>
      <c r="S19" s="9">
        <f>IF(H19="","",IF(K19="Folga","Folga programada",IF(P19&gt;=O19,"Conforme","Verificar")))</f>
        <v/>
      </c>
    </row>
    <row r="20">
      <c r="A20" s="2" t="n"/>
      <c r="B20" s="3" t="n"/>
      <c r="C20" s="3" t="n"/>
      <c r="D20" s="3" t="n"/>
      <c r="E20" s="3" t="n"/>
      <c r="F20" s="2" t="n"/>
      <c r="G20" s="28" t="n"/>
      <c r="H20" s="28" t="n"/>
      <c r="I20" s="5">
        <f>IF(H20="","",IF(MOD(H20-46265,7)=0,"segunda-feira",IF(MOD(H20-46265,7)=1,"terça-feira",IF(MOD(H20-46265,7)=2,"quarta-feira",IF(MOD(H20-46265,7)=3,"quinta-feira",IF(MOD(H20-46265,7)=4,"sexta-feira",IF(MOD(H20-46265,7)=5,"sábado","domingo")))))))</f>
        <v/>
      </c>
      <c r="J20" s="5">
        <f>IF(OR(G20="",H20=""),"",MOD(H20-G20,8)+1)</f>
        <v/>
      </c>
      <c r="K20" s="5">
        <f>IF(J20="","",IF(J20&lt;=6,"Trabalho","Folga"))</f>
        <v/>
      </c>
      <c r="L20" s="6" t="n"/>
      <c r="M20" s="6" t="n"/>
      <c r="N20" s="7" t="n"/>
      <c r="O20" s="8">
        <f>IF(K20="","",IF(K20="Trabalho",8,0))</f>
        <v/>
      </c>
      <c r="P20" s="8">
        <f>IF(H20="","",IF(K20="Folga",0,IF(OR(L20="",M20="",N20=""),0,IFERROR(MOD(M20-L20,1)*24-N20,0))))</f>
        <v/>
      </c>
      <c r="Q20" s="5">
        <f>IF(K20="","",IF(K20="Folga","Sim","Não"))</f>
        <v/>
      </c>
      <c r="R20" s="3" t="n"/>
      <c r="S20" s="5">
        <f>IF(H20="","",IF(K20="Folga","Folga programada",IF(P20&gt;=O20,"Conforme","Verificar")))</f>
        <v/>
      </c>
    </row>
    <row r="21">
      <c r="A21" s="2" t="n"/>
      <c r="B21" s="3" t="n"/>
      <c r="C21" s="3" t="n"/>
      <c r="D21" s="3" t="n"/>
      <c r="E21" s="3" t="n"/>
      <c r="F21" s="2" t="n"/>
      <c r="G21" s="28" t="n"/>
      <c r="H21" s="28" t="n"/>
      <c r="I21" s="9">
        <f>IF(H21="","",IF(MOD(H21-46265,7)=0,"segunda-feira",IF(MOD(H21-46265,7)=1,"terça-feira",IF(MOD(H21-46265,7)=2,"quarta-feira",IF(MOD(H21-46265,7)=3,"quinta-feira",IF(MOD(H21-46265,7)=4,"sexta-feira",IF(MOD(H21-46265,7)=5,"sábado","domingo")))))))</f>
        <v/>
      </c>
      <c r="J21" s="9">
        <f>IF(OR(G21="",H21=""),"",MOD(H21-G21,8)+1)</f>
        <v/>
      </c>
      <c r="K21" s="9">
        <f>IF(J21="","",IF(J21&lt;=6,"Trabalho","Folga"))</f>
        <v/>
      </c>
      <c r="L21" s="6" t="n"/>
      <c r="M21" s="6" t="n"/>
      <c r="N21" s="7" t="n"/>
      <c r="O21" s="10">
        <f>IF(K21="","",IF(K21="Trabalho",8,0))</f>
        <v/>
      </c>
      <c r="P21" s="10">
        <f>IF(H21="","",IF(K21="Folga",0,IF(OR(L21="",M21="",N21=""),0,IFERROR(MOD(M21-L21,1)*24-N21,0))))</f>
        <v/>
      </c>
      <c r="Q21" s="9">
        <f>IF(K21="","",IF(K21="Folga","Sim","Não"))</f>
        <v/>
      </c>
      <c r="R21" s="3" t="n"/>
      <c r="S21" s="9">
        <f>IF(H21="","",IF(K21="Folga","Folga programada",IF(P21&gt;=O21,"Conforme","Verificar")))</f>
        <v/>
      </c>
    </row>
    <row r="22">
      <c r="A22" s="2" t="n"/>
      <c r="B22" s="3" t="n"/>
      <c r="C22" s="3" t="n"/>
      <c r="D22" s="3" t="n"/>
      <c r="E22" s="3" t="n"/>
      <c r="F22" s="2" t="n"/>
      <c r="G22" s="28" t="n"/>
      <c r="H22" s="28" t="n"/>
      <c r="I22" s="5">
        <f>IF(H22="","",IF(MOD(H22-46265,7)=0,"segunda-feira",IF(MOD(H22-46265,7)=1,"terça-feira",IF(MOD(H22-46265,7)=2,"quarta-feira",IF(MOD(H22-46265,7)=3,"quinta-feira",IF(MOD(H22-46265,7)=4,"sexta-feira",IF(MOD(H22-46265,7)=5,"sábado","domingo")))))))</f>
        <v/>
      </c>
      <c r="J22" s="5">
        <f>IF(OR(G22="",H22=""),"",MOD(H22-G22,8)+1)</f>
        <v/>
      </c>
      <c r="K22" s="5">
        <f>IF(J22="","",IF(J22&lt;=6,"Trabalho","Folga"))</f>
        <v/>
      </c>
      <c r="L22" s="6" t="n"/>
      <c r="M22" s="6" t="n"/>
      <c r="N22" s="7" t="n"/>
      <c r="O22" s="8">
        <f>IF(K22="","",IF(K22="Trabalho",8,0))</f>
        <v/>
      </c>
      <c r="P22" s="8">
        <f>IF(H22="","",IF(K22="Folga",0,IF(OR(L22="",M22="",N22=""),0,IFERROR(MOD(M22-L22,1)*24-N22,0))))</f>
        <v/>
      </c>
      <c r="Q22" s="5">
        <f>IF(K22="","",IF(K22="Folga","Sim","Não"))</f>
        <v/>
      </c>
      <c r="R22" s="3" t="n"/>
      <c r="S22" s="5">
        <f>IF(H22="","",IF(K22="Folga","Folga programada",IF(P22&gt;=O22,"Conforme","Verificar")))</f>
        <v/>
      </c>
    </row>
    <row r="23">
      <c r="A23" s="2" t="n"/>
      <c r="B23" s="3" t="n"/>
      <c r="C23" s="3" t="n"/>
      <c r="D23" s="3" t="n"/>
      <c r="E23" s="3" t="n"/>
      <c r="F23" s="2" t="n"/>
      <c r="G23" s="28" t="n"/>
      <c r="H23" s="28" t="n"/>
      <c r="I23" s="9">
        <f>IF(H23="","",IF(MOD(H23-46265,7)=0,"segunda-feira",IF(MOD(H23-46265,7)=1,"terça-feira",IF(MOD(H23-46265,7)=2,"quarta-feira",IF(MOD(H23-46265,7)=3,"quinta-feira",IF(MOD(H23-46265,7)=4,"sexta-feira",IF(MOD(H23-46265,7)=5,"sábado","domingo")))))))</f>
        <v/>
      </c>
      <c r="J23" s="9">
        <f>IF(OR(G23="",H23=""),"",MOD(H23-G23,8)+1)</f>
        <v/>
      </c>
      <c r="K23" s="9">
        <f>IF(J23="","",IF(J23&lt;=6,"Trabalho","Folga"))</f>
        <v/>
      </c>
      <c r="L23" s="6" t="n"/>
      <c r="M23" s="6" t="n"/>
      <c r="N23" s="7" t="n"/>
      <c r="O23" s="10">
        <f>IF(K23="","",IF(K23="Trabalho",8,0))</f>
        <v/>
      </c>
      <c r="P23" s="10">
        <f>IF(H23="","",IF(K23="Folga",0,IF(OR(L23="",M23="",N23=""),0,IFERROR(MOD(M23-L23,1)*24-N23,0))))</f>
        <v/>
      </c>
      <c r="Q23" s="9">
        <f>IF(K23="","",IF(K23="Folga","Sim","Não"))</f>
        <v/>
      </c>
      <c r="R23" s="3" t="n"/>
      <c r="S23" s="9">
        <f>IF(H23="","",IF(K23="Folga","Folga programada",IF(P23&gt;=O23,"Conforme","Verificar")))</f>
        <v/>
      </c>
    </row>
    <row r="24">
      <c r="A24" s="2" t="n"/>
      <c r="B24" s="3" t="n"/>
      <c r="C24" s="3" t="n"/>
      <c r="D24" s="3" t="n"/>
      <c r="E24" s="3" t="n"/>
      <c r="F24" s="2" t="n"/>
      <c r="G24" s="28" t="n"/>
      <c r="H24" s="28" t="n"/>
      <c r="I24" s="5">
        <f>IF(H24="","",IF(MOD(H24-46265,7)=0,"segunda-feira",IF(MOD(H24-46265,7)=1,"terça-feira",IF(MOD(H24-46265,7)=2,"quarta-feira",IF(MOD(H24-46265,7)=3,"quinta-feira",IF(MOD(H24-46265,7)=4,"sexta-feira",IF(MOD(H24-46265,7)=5,"sábado","domingo")))))))</f>
        <v/>
      </c>
      <c r="J24" s="5">
        <f>IF(OR(G24="",H24=""),"",MOD(H24-G24,8)+1)</f>
        <v/>
      </c>
      <c r="K24" s="5">
        <f>IF(J24="","",IF(J24&lt;=6,"Trabalho","Folga"))</f>
        <v/>
      </c>
      <c r="L24" s="6" t="n"/>
      <c r="M24" s="6" t="n"/>
      <c r="N24" s="7" t="n"/>
      <c r="O24" s="8">
        <f>IF(K24="","",IF(K24="Trabalho",8,0))</f>
        <v/>
      </c>
      <c r="P24" s="8">
        <f>IF(H24="","",IF(K24="Folga",0,IF(OR(L24="",M24="",N24=""),0,IFERROR(MOD(M24-L24,1)*24-N24,0))))</f>
        <v/>
      </c>
      <c r="Q24" s="5">
        <f>IF(K24="","",IF(K24="Folga","Sim","Não"))</f>
        <v/>
      </c>
      <c r="R24" s="3" t="n"/>
      <c r="S24" s="5">
        <f>IF(H24="","",IF(K24="Folga","Folga programada",IF(P24&gt;=O24,"Conforme","Verificar")))</f>
        <v/>
      </c>
    </row>
    <row r="25">
      <c r="A25" s="2" t="n"/>
      <c r="B25" s="3" t="n"/>
      <c r="C25" s="3" t="n"/>
      <c r="D25" s="3" t="n"/>
      <c r="E25" s="3" t="n"/>
      <c r="F25" s="2" t="n"/>
      <c r="G25" s="28" t="n"/>
      <c r="H25" s="28" t="n"/>
      <c r="I25" s="9">
        <f>IF(H25="","",IF(MOD(H25-46265,7)=0,"segunda-feira",IF(MOD(H25-46265,7)=1,"terça-feira",IF(MOD(H25-46265,7)=2,"quarta-feira",IF(MOD(H25-46265,7)=3,"quinta-feira",IF(MOD(H25-46265,7)=4,"sexta-feira",IF(MOD(H25-46265,7)=5,"sábado","domingo")))))))</f>
        <v/>
      </c>
      <c r="J25" s="9">
        <f>IF(OR(G25="",H25=""),"",MOD(H25-G25,8)+1)</f>
        <v/>
      </c>
      <c r="K25" s="9">
        <f>IF(J25="","",IF(J25&lt;=6,"Trabalho","Folga"))</f>
        <v/>
      </c>
      <c r="L25" s="6" t="n"/>
      <c r="M25" s="6" t="n"/>
      <c r="N25" s="7" t="n"/>
      <c r="O25" s="10">
        <f>IF(K25="","",IF(K25="Trabalho",8,0))</f>
        <v/>
      </c>
      <c r="P25" s="10">
        <f>IF(H25="","",IF(K25="Folga",0,IF(OR(L25="",M25="",N25=""),0,IFERROR(MOD(M25-L25,1)*24-N25,0))))</f>
        <v/>
      </c>
      <c r="Q25" s="9">
        <f>IF(K25="","",IF(K25="Folga","Sim","Não"))</f>
        <v/>
      </c>
      <c r="R25" s="3" t="n"/>
      <c r="S25" s="9">
        <f>IF(H25="","",IF(K25="Folga","Folga programada",IF(P25&gt;=O25,"Conforme","Verificar")))</f>
        <v/>
      </c>
    </row>
    <row r="26">
      <c r="A26" s="2" t="n"/>
      <c r="B26" s="3" t="n"/>
      <c r="C26" s="3" t="n"/>
      <c r="D26" s="3" t="n"/>
      <c r="E26" s="3" t="n"/>
      <c r="F26" s="2" t="n"/>
      <c r="G26" s="28" t="n"/>
      <c r="H26" s="28" t="n"/>
      <c r="I26" s="5">
        <f>IF(H26="","",IF(MOD(H26-46265,7)=0,"segunda-feira",IF(MOD(H26-46265,7)=1,"terça-feira",IF(MOD(H26-46265,7)=2,"quarta-feira",IF(MOD(H26-46265,7)=3,"quinta-feira",IF(MOD(H26-46265,7)=4,"sexta-feira",IF(MOD(H26-46265,7)=5,"sábado","domingo")))))))</f>
        <v/>
      </c>
      <c r="J26" s="5">
        <f>IF(OR(G26="",H26=""),"",MOD(H26-G26,8)+1)</f>
        <v/>
      </c>
      <c r="K26" s="5">
        <f>IF(J26="","",IF(J26&lt;=6,"Trabalho","Folga"))</f>
        <v/>
      </c>
      <c r="L26" s="6" t="n"/>
      <c r="M26" s="6" t="n"/>
      <c r="N26" s="7" t="n"/>
      <c r="O26" s="8">
        <f>IF(K26="","",IF(K26="Trabalho",8,0))</f>
        <v/>
      </c>
      <c r="P26" s="8">
        <f>IF(H26="","",IF(K26="Folga",0,IF(OR(L26="",M26="",N26=""),0,IFERROR(MOD(M26-L26,1)*24-N26,0))))</f>
        <v/>
      </c>
      <c r="Q26" s="5">
        <f>IF(K26="","",IF(K26="Folga","Sim","Não"))</f>
        <v/>
      </c>
      <c r="R26" s="3" t="n"/>
      <c r="S26" s="5">
        <f>IF(H26="","",IF(K26="Folga","Folga programada",IF(P26&gt;=O26,"Conforme","Verificar")))</f>
        <v/>
      </c>
    </row>
    <row r="27">
      <c r="A27" s="2" t="n"/>
      <c r="B27" s="3" t="n"/>
      <c r="C27" s="3" t="n"/>
      <c r="D27" s="3" t="n"/>
      <c r="E27" s="3" t="n"/>
      <c r="F27" s="2" t="n"/>
      <c r="G27" s="28" t="n"/>
      <c r="H27" s="28" t="n"/>
      <c r="I27" s="9">
        <f>IF(H27="","",IF(MOD(H27-46265,7)=0,"segunda-feira",IF(MOD(H27-46265,7)=1,"terça-feira",IF(MOD(H27-46265,7)=2,"quarta-feira",IF(MOD(H27-46265,7)=3,"quinta-feira",IF(MOD(H27-46265,7)=4,"sexta-feira",IF(MOD(H27-46265,7)=5,"sábado","domingo")))))))</f>
        <v/>
      </c>
      <c r="J27" s="9">
        <f>IF(OR(G27="",H27=""),"",MOD(H27-G27,8)+1)</f>
        <v/>
      </c>
      <c r="K27" s="9">
        <f>IF(J27="","",IF(J27&lt;=6,"Trabalho","Folga"))</f>
        <v/>
      </c>
      <c r="L27" s="6" t="n"/>
      <c r="M27" s="6" t="n"/>
      <c r="N27" s="7" t="n"/>
      <c r="O27" s="10">
        <f>IF(K27="","",IF(K27="Trabalho",8,0))</f>
        <v/>
      </c>
      <c r="P27" s="10">
        <f>IF(H27="","",IF(K27="Folga",0,IF(OR(L27="",M27="",N27=""),0,IFERROR(MOD(M27-L27,1)*24-N27,0))))</f>
        <v/>
      </c>
      <c r="Q27" s="9">
        <f>IF(K27="","",IF(K27="Folga","Sim","Não"))</f>
        <v/>
      </c>
      <c r="R27" s="3" t="n"/>
      <c r="S27" s="9">
        <f>IF(H27="","",IF(K27="Folga","Folga programada",IF(P27&gt;=O27,"Conforme","Verificar")))</f>
        <v/>
      </c>
    </row>
    <row r="28">
      <c r="A28" s="2" t="n"/>
      <c r="B28" s="3" t="n"/>
      <c r="C28" s="3" t="n"/>
      <c r="D28" s="3" t="n"/>
      <c r="E28" s="3" t="n"/>
      <c r="F28" s="2" t="n"/>
      <c r="G28" s="28" t="n"/>
      <c r="H28" s="28" t="n"/>
      <c r="I28" s="5">
        <f>IF(H28="","",IF(MOD(H28-46265,7)=0,"segunda-feira",IF(MOD(H28-46265,7)=1,"terça-feira",IF(MOD(H28-46265,7)=2,"quarta-feira",IF(MOD(H28-46265,7)=3,"quinta-feira",IF(MOD(H28-46265,7)=4,"sexta-feira",IF(MOD(H28-46265,7)=5,"sábado","domingo")))))))</f>
        <v/>
      </c>
      <c r="J28" s="5">
        <f>IF(OR(G28="",H28=""),"",MOD(H28-G28,8)+1)</f>
        <v/>
      </c>
      <c r="K28" s="5">
        <f>IF(J28="","",IF(J28&lt;=6,"Trabalho","Folga"))</f>
        <v/>
      </c>
      <c r="L28" s="6" t="n"/>
      <c r="M28" s="6" t="n"/>
      <c r="N28" s="7" t="n"/>
      <c r="O28" s="8">
        <f>IF(K28="","",IF(K28="Trabalho",8,0))</f>
        <v/>
      </c>
      <c r="P28" s="8">
        <f>IF(H28="","",IF(K28="Folga",0,IF(OR(L28="",M28="",N28=""),0,IFERROR(MOD(M28-L28,1)*24-N28,0))))</f>
        <v/>
      </c>
      <c r="Q28" s="5">
        <f>IF(K28="","",IF(K28="Folga","Sim","Não"))</f>
        <v/>
      </c>
      <c r="R28" s="3" t="n"/>
      <c r="S28" s="5">
        <f>IF(H28="","",IF(K28="Folga","Folga programada",IF(P28&gt;=O28,"Conforme","Verificar")))</f>
        <v/>
      </c>
    </row>
    <row r="29">
      <c r="A29" s="2" t="n"/>
      <c r="B29" s="3" t="n"/>
      <c r="C29" s="3" t="n"/>
      <c r="D29" s="3" t="n"/>
      <c r="E29" s="3" t="n"/>
      <c r="F29" s="2" t="n"/>
      <c r="G29" s="28" t="n"/>
      <c r="H29" s="28" t="n"/>
      <c r="I29" s="9">
        <f>IF(H29="","",IF(MOD(H29-46265,7)=0,"segunda-feira",IF(MOD(H29-46265,7)=1,"terça-feira",IF(MOD(H29-46265,7)=2,"quarta-feira",IF(MOD(H29-46265,7)=3,"quinta-feira",IF(MOD(H29-46265,7)=4,"sexta-feira",IF(MOD(H29-46265,7)=5,"sábado","domingo")))))))</f>
        <v/>
      </c>
      <c r="J29" s="9">
        <f>IF(OR(G29="",H29=""),"",MOD(H29-G29,8)+1)</f>
        <v/>
      </c>
      <c r="K29" s="9">
        <f>IF(J29="","",IF(J29&lt;=6,"Trabalho","Folga"))</f>
        <v/>
      </c>
      <c r="L29" s="6" t="n"/>
      <c r="M29" s="6" t="n"/>
      <c r="N29" s="7" t="n"/>
      <c r="O29" s="10">
        <f>IF(K29="","",IF(K29="Trabalho",8,0))</f>
        <v/>
      </c>
      <c r="P29" s="10">
        <f>IF(H29="","",IF(K29="Folga",0,IF(OR(L29="",M29="",N29=""),0,IFERROR(MOD(M29-L29,1)*24-N29,0))))</f>
        <v/>
      </c>
      <c r="Q29" s="9">
        <f>IF(K29="","",IF(K29="Folga","Sim","Não"))</f>
        <v/>
      </c>
      <c r="R29" s="3" t="n"/>
      <c r="S29" s="9">
        <f>IF(H29="","",IF(K29="Folga","Folga programada",IF(P29&gt;=O29,"Conforme","Verificar")))</f>
        <v/>
      </c>
    </row>
    <row r="30">
      <c r="A30" s="2" t="n"/>
      <c r="B30" s="3" t="n"/>
      <c r="C30" s="3" t="n"/>
      <c r="D30" s="3" t="n"/>
      <c r="E30" s="3" t="n"/>
      <c r="F30" s="2" t="n"/>
      <c r="G30" s="28" t="n"/>
      <c r="H30" s="28" t="n"/>
      <c r="I30" s="5">
        <f>IF(H30="","",IF(MOD(H30-46265,7)=0,"segunda-feira",IF(MOD(H30-46265,7)=1,"terça-feira",IF(MOD(H30-46265,7)=2,"quarta-feira",IF(MOD(H30-46265,7)=3,"quinta-feira",IF(MOD(H30-46265,7)=4,"sexta-feira",IF(MOD(H30-46265,7)=5,"sábado","domingo")))))))</f>
        <v/>
      </c>
      <c r="J30" s="5">
        <f>IF(OR(G30="",H30=""),"",MOD(H30-G30,8)+1)</f>
        <v/>
      </c>
      <c r="K30" s="5">
        <f>IF(J30="","",IF(J30&lt;=6,"Trabalho","Folga"))</f>
        <v/>
      </c>
      <c r="L30" s="6" t="n"/>
      <c r="M30" s="6" t="n"/>
      <c r="N30" s="7" t="n"/>
      <c r="O30" s="8">
        <f>IF(K30="","",IF(K30="Trabalho",8,0))</f>
        <v/>
      </c>
      <c r="P30" s="8">
        <f>IF(H30="","",IF(K30="Folga",0,IF(OR(L30="",M30="",N30=""),0,IFERROR(MOD(M30-L30,1)*24-N30,0))))</f>
        <v/>
      </c>
      <c r="Q30" s="5">
        <f>IF(K30="","",IF(K30="Folga","Sim","Não"))</f>
        <v/>
      </c>
      <c r="R30" s="3" t="n"/>
      <c r="S30" s="5">
        <f>IF(H30="","",IF(K30="Folga","Folga programada",IF(P30&gt;=O30,"Conforme","Verificar")))</f>
        <v/>
      </c>
    </row>
    <row r="31">
      <c r="A31" s="2" t="n"/>
      <c r="B31" s="3" t="n"/>
      <c r="C31" s="3" t="n"/>
      <c r="D31" s="3" t="n"/>
      <c r="E31" s="3" t="n"/>
      <c r="F31" s="2" t="n"/>
      <c r="G31" s="28" t="n"/>
      <c r="H31" s="28" t="n"/>
      <c r="I31" s="9">
        <f>IF(H31="","",IF(MOD(H31-46265,7)=0,"segunda-feira",IF(MOD(H31-46265,7)=1,"terça-feira",IF(MOD(H31-46265,7)=2,"quarta-feira",IF(MOD(H31-46265,7)=3,"quinta-feira",IF(MOD(H31-46265,7)=4,"sexta-feira",IF(MOD(H31-46265,7)=5,"sábado","domingo")))))))</f>
        <v/>
      </c>
      <c r="J31" s="9">
        <f>IF(OR(G31="",H31=""),"",MOD(H31-G31,8)+1)</f>
        <v/>
      </c>
      <c r="K31" s="9">
        <f>IF(J31="","",IF(J31&lt;=6,"Trabalho","Folga"))</f>
        <v/>
      </c>
      <c r="L31" s="6" t="n"/>
      <c r="M31" s="6" t="n"/>
      <c r="N31" s="7" t="n"/>
      <c r="O31" s="10">
        <f>IF(K31="","",IF(K31="Trabalho",8,0))</f>
        <v/>
      </c>
      <c r="P31" s="10">
        <f>IF(H31="","",IF(K31="Folga",0,IF(OR(L31="",M31="",N31=""),0,IFERROR(MOD(M31-L31,1)*24-N31,0))))</f>
        <v/>
      </c>
      <c r="Q31" s="9">
        <f>IF(K31="","",IF(K31="Folga","Sim","Não"))</f>
        <v/>
      </c>
      <c r="R31" s="3" t="n"/>
      <c r="S31" s="9">
        <f>IF(H31="","",IF(K31="Folga","Folga programada",IF(P31&gt;=O31,"Conforme","Verificar")))</f>
        <v/>
      </c>
    </row>
    <row r="32">
      <c r="A32" s="2" t="n"/>
      <c r="B32" s="3" t="n"/>
      <c r="C32" s="3" t="n"/>
      <c r="D32" s="3" t="n"/>
      <c r="E32" s="3" t="n"/>
      <c r="F32" s="2" t="n"/>
      <c r="G32" s="28" t="n"/>
      <c r="H32" s="28" t="n"/>
      <c r="I32" s="5">
        <f>IF(H32="","",IF(MOD(H32-46265,7)=0,"segunda-feira",IF(MOD(H32-46265,7)=1,"terça-feira",IF(MOD(H32-46265,7)=2,"quarta-feira",IF(MOD(H32-46265,7)=3,"quinta-feira",IF(MOD(H32-46265,7)=4,"sexta-feira",IF(MOD(H32-46265,7)=5,"sábado","domingo")))))))</f>
        <v/>
      </c>
      <c r="J32" s="5">
        <f>IF(OR(G32="",H32=""),"",MOD(H32-G32,8)+1)</f>
        <v/>
      </c>
      <c r="K32" s="5">
        <f>IF(J32="","",IF(J32&lt;=6,"Trabalho","Folga"))</f>
        <v/>
      </c>
      <c r="L32" s="6" t="n"/>
      <c r="M32" s="6" t="n"/>
      <c r="N32" s="7" t="n"/>
      <c r="O32" s="8">
        <f>IF(K32="","",IF(K32="Trabalho",8,0))</f>
        <v/>
      </c>
      <c r="P32" s="8">
        <f>IF(H32="","",IF(K32="Folga",0,IF(OR(L32="",M32="",N32=""),0,IFERROR(MOD(M32-L32,1)*24-N32,0))))</f>
        <v/>
      </c>
      <c r="Q32" s="5">
        <f>IF(K32="","",IF(K32="Folga","Sim","Não"))</f>
        <v/>
      </c>
      <c r="R32" s="3" t="n"/>
      <c r="S32" s="5">
        <f>IF(H32="","",IF(K32="Folga","Folga programada",IF(P32&gt;=O32,"Conforme","Verificar")))</f>
        <v/>
      </c>
    </row>
    <row r="33">
      <c r="A33" s="2" t="n"/>
      <c r="B33" s="3" t="n"/>
      <c r="C33" s="3" t="n"/>
      <c r="D33" s="3" t="n"/>
      <c r="E33" s="3" t="n"/>
      <c r="F33" s="2" t="n"/>
      <c r="G33" s="28" t="n"/>
      <c r="H33" s="28" t="n"/>
      <c r="I33" s="9">
        <f>IF(H33="","",IF(MOD(H33-46265,7)=0,"segunda-feira",IF(MOD(H33-46265,7)=1,"terça-feira",IF(MOD(H33-46265,7)=2,"quarta-feira",IF(MOD(H33-46265,7)=3,"quinta-feira",IF(MOD(H33-46265,7)=4,"sexta-feira",IF(MOD(H33-46265,7)=5,"sábado","domingo")))))))</f>
        <v/>
      </c>
      <c r="J33" s="9">
        <f>IF(OR(G33="",H33=""),"",MOD(H33-G33,8)+1)</f>
        <v/>
      </c>
      <c r="K33" s="9">
        <f>IF(J33="","",IF(J33&lt;=6,"Trabalho","Folga"))</f>
        <v/>
      </c>
      <c r="L33" s="6" t="n"/>
      <c r="M33" s="6" t="n"/>
      <c r="N33" s="7" t="n"/>
      <c r="O33" s="10">
        <f>IF(K33="","",IF(K33="Trabalho",8,0))</f>
        <v/>
      </c>
      <c r="P33" s="10">
        <f>IF(H33="","",IF(K33="Folga",0,IF(OR(L33="",M33="",N33=""),0,IFERROR(MOD(M33-L33,1)*24-N33,0))))</f>
        <v/>
      </c>
      <c r="Q33" s="9">
        <f>IF(K33="","",IF(K33="Folga","Sim","Não"))</f>
        <v/>
      </c>
      <c r="R33" s="3" t="n"/>
      <c r="S33" s="9">
        <f>IF(H33="","",IF(K33="Folga","Folga programada",IF(P33&gt;=O33,"Conforme","Verificar")))</f>
        <v/>
      </c>
    </row>
    <row r="34">
      <c r="A34" s="2" t="n"/>
      <c r="B34" s="3" t="n"/>
      <c r="C34" s="3" t="n"/>
      <c r="D34" s="3" t="n"/>
      <c r="E34" s="3" t="n"/>
      <c r="F34" s="2" t="n"/>
      <c r="G34" s="28" t="n"/>
      <c r="H34" s="28" t="n"/>
      <c r="I34" s="5">
        <f>IF(H34="","",IF(MOD(H34-46265,7)=0,"segunda-feira",IF(MOD(H34-46265,7)=1,"terça-feira",IF(MOD(H34-46265,7)=2,"quarta-feira",IF(MOD(H34-46265,7)=3,"quinta-feira",IF(MOD(H34-46265,7)=4,"sexta-feira",IF(MOD(H34-46265,7)=5,"sábado","domingo")))))))</f>
        <v/>
      </c>
      <c r="J34" s="5">
        <f>IF(OR(G34="",H34=""),"",MOD(H34-G34,8)+1)</f>
        <v/>
      </c>
      <c r="K34" s="5">
        <f>IF(J34="","",IF(J34&lt;=6,"Trabalho","Folga"))</f>
        <v/>
      </c>
      <c r="L34" s="6" t="n"/>
      <c r="M34" s="6" t="n"/>
      <c r="N34" s="7" t="n"/>
      <c r="O34" s="8">
        <f>IF(K34="","",IF(K34="Trabalho",8,0))</f>
        <v/>
      </c>
      <c r="P34" s="8">
        <f>IF(H34="","",IF(K34="Folga",0,IF(OR(L34="",M34="",N34=""),0,IFERROR(MOD(M34-L34,1)*24-N34,0))))</f>
        <v/>
      </c>
      <c r="Q34" s="5">
        <f>IF(K34="","",IF(K34="Folga","Sim","Não"))</f>
        <v/>
      </c>
      <c r="R34" s="3" t="n"/>
      <c r="S34" s="5">
        <f>IF(H34="","",IF(K34="Folga","Folga programada",IF(P34&gt;=O34,"Conforme","Verificar")))</f>
        <v/>
      </c>
    </row>
    <row r="35">
      <c r="A35" s="2" t="n"/>
      <c r="B35" s="3" t="n"/>
      <c r="C35" s="3" t="n"/>
      <c r="D35" s="3" t="n"/>
      <c r="E35" s="3" t="n"/>
      <c r="F35" s="2" t="n"/>
      <c r="G35" s="28" t="n"/>
      <c r="H35" s="28" t="n"/>
      <c r="I35" s="9">
        <f>IF(H35="","",IF(MOD(H35-46265,7)=0,"segunda-feira",IF(MOD(H35-46265,7)=1,"terça-feira",IF(MOD(H35-46265,7)=2,"quarta-feira",IF(MOD(H35-46265,7)=3,"quinta-feira",IF(MOD(H35-46265,7)=4,"sexta-feira",IF(MOD(H35-46265,7)=5,"sábado","domingo")))))))</f>
        <v/>
      </c>
      <c r="J35" s="9">
        <f>IF(OR(G35="",H35=""),"",MOD(H35-G35,8)+1)</f>
        <v/>
      </c>
      <c r="K35" s="9">
        <f>IF(J35="","",IF(J35&lt;=6,"Trabalho","Folga"))</f>
        <v/>
      </c>
      <c r="L35" s="6" t="n"/>
      <c r="M35" s="6" t="n"/>
      <c r="N35" s="7" t="n"/>
      <c r="O35" s="10">
        <f>IF(K35="","",IF(K35="Trabalho",8,0))</f>
        <v/>
      </c>
      <c r="P35" s="10">
        <f>IF(H35="","",IF(K35="Folga",0,IF(OR(L35="",M35="",N35=""),0,IFERROR(MOD(M35-L35,1)*24-N35,0))))</f>
        <v/>
      </c>
      <c r="Q35" s="9">
        <f>IF(K35="","",IF(K35="Folga","Sim","Não"))</f>
        <v/>
      </c>
      <c r="R35" s="3" t="n"/>
      <c r="S35" s="9">
        <f>IF(H35="","",IF(K35="Folga","Folga programada",IF(P35&gt;=O35,"Conforme","Verificar")))</f>
        <v/>
      </c>
    </row>
    <row r="36">
      <c r="A36" s="2" t="n"/>
      <c r="B36" s="3" t="n"/>
      <c r="C36" s="3" t="n"/>
      <c r="D36" s="3" t="n"/>
      <c r="E36" s="3" t="n"/>
      <c r="F36" s="2" t="n"/>
      <c r="G36" s="28" t="n"/>
      <c r="H36" s="28" t="n"/>
      <c r="I36" s="5">
        <f>IF(H36="","",IF(MOD(H36-46265,7)=0,"segunda-feira",IF(MOD(H36-46265,7)=1,"terça-feira",IF(MOD(H36-46265,7)=2,"quarta-feira",IF(MOD(H36-46265,7)=3,"quinta-feira",IF(MOD(H36-46265,7)=4,"sexta-feira",IF(MOD(H36-46265,7)=5,"sábado","domingo")))))))</f>
        <v/>
      </c>
      <c r="J36" s="5">
        <f>IF(OR(G36="",H36=""),"",MOD(H36-G36,8)+1)</f>
        <v/>
      </c>
      <c r="K36" s="5">
        <f>IF(J36="","",IF(J36&lt;=6,"Trabalho","Folga"))</f>
        <v/>
      </c>
      <c r="L36" s="6" t="n"/>
      <c r="M36" s="6" t="n"/>
      <c r="N36" s="7" t="n"/>
      <c r="O36" s="8">
        <f>IF(K36="","",IF(K36="Trabalho",8,0))</f>
        <v/>
      </c>
      <c r="P36" s="8">
        <f>IF(H36="","",IF(K36="Folga",0,IF(OR(L36="",M36="",N36=""),0,IFERROR(MOD(M36-L36,1)*24-N36,0))))</f>
        <v/>
      </c>
      <c r="Q36" s="5">
        <f>IF(K36="","",IF(K36="Folga","Sim","Não"))</f>
        <v/>
      </c>
      <c r="R36" s="3" t="n"/>
      <c r="S36" s="5">
        <f>IF(H36="","",IF(K36="Folga","Folga programada",IF(P36&gt;=O36,"Conforme","Verificar")))</f>
        <v/>
      </c>
    </row>
    <row r="37">
      <c r="A37" s="2" t="n"/>
      <c r="B37" s="3" t="n"/>
      <c r="C37" s="3" t="n"/>
      <c r="D37" s="3" t="n"/>
      <c r="E37" s="3" t="n"/>
      <c r="F37" s="2" t="n"/>
      <c r="G37" s="28" t="n"/>
      <c r="H37" s="28" t="n"/>
      <c r="I37" s="9">
        <f>IF(H37="","",IF(MOD(H37-46265,7)=0,"segunda-feira",IF(MOD(H37-46265,7)=1,"terça-feira",IF(MOD(H37-46265,7)=2,"quarta-feira",IF(MOD(H37-46265,7)=3,"quinta-feira",IF(MOD(H37-46265,7)=4,"sexta-feira",IF(MOD(H37-46265,7)=5,"sábado","domingo")))))))</f>
        <v/>
      </c>
      <c r="J37" s="9">
        <f>IF(OR(G37="",H37=""),"",MOD(H37-G37,8)+1)</f>
        <v/>
      </c>
      <c r="K37" s="9">
        <f>IF(J37="","",IF(J37&lt;=6,"Trabalho","Folga"))</f>
        <v/>
      </c>
      <c r="L37" s="6" t="n"/>
      <c r="M37" s="6" t="n"/>
      <c r="N37" s="7" t="n"/>
      <c r="O37" s="10">
        <f>IF(K37="","",IF(K37="Trabalho",8,0))</f>
        <v/>
      </c>
      <c r="P37" s="10">
        <f>IF(H37="","",IF(K37="Folga",0,IF(OR(L37="",M37="",N37=""),0,IFERROR(MOD(M37-L37,1)*24-N37,0))))</f>
        <v/>
      </c>
      <c r="Q37" s="9">
        <f>IF(K37="","",IF(K37="Folga","Sim","Não"))</f>
        <v/>
      </c>
      <c r="R37" s="3" t="n"/>
      <c r="S37" s="9">
        <f>IF(H37="","",IF(K37="Folga","Folga programada",IF(P37&gt;=O37,"Conforme","Verificar")))</f>
        <v/>
      </c>
    </row>
    <row r="38">
      <c r="A38" s="2" t="n"/>
      <c r="B38" s="3" t="n"/>
      <c r="C38" s="3" t="n"/>
      <c r="D38" s="3" t="n"/>
      <c r="E38" s="3" t="n"/>
      <c r="F38" s="2" t="n"/>
      <c r="G38" s="28" t="n"/>
      <c r="H38" s="28" t="n"/>
      <c r="I38" s="5">
        <f>IF(H38="","",IF(MOD(H38-46265,7)=0,"segunda-feira",IF(MOD(H38-46265,7)=1,"terça-feira",IF(MOD(H38-46265,7)=2,"quarta-feira",IF(MOD(H38-46265,7)=3,"quinta-feira",IF(MOD(H38-46265,7)=4,"sexta-feira",IF(MOD(H38-46265,7)=5,"sábado","domingo")))))))</f>
        <v/>
      </c>
      <c r="J38" s="5">
        <f>IF(OR(G38="",H38=""),"",MOD(H38-G38,8)+1)</f>
        <v/>
      </c>
      <c r="K38" s="5">
        <f>IF(J38="","",IF(J38&lt;=6,"Trabalho","Folga"))</f>
        <v/>
      </c>
      <c r="L38" s="6" t="n"/>
      <c r="M38" s="6" t="n"/>
      <c r="N38" s="7" t="n"/>
      <c r="O38" s="8">
        <f>IF(K38="","",IF(K38="Trabalho",8,0))</f>
        <v/>
      </c>
      <c r="P38" s="8">
        <f>IF(H38="","",IF(K38="Folga",0,IF(OR(L38="",M38="",N38=""),0,IFERROR(MOD(M38-L38,1)*24-N38,0))))</f>
        <v/>
      </c>
      <c r="Q38" s="5">
        <f>IF(K38="","",IF(K38="Folga","Sim","Não"))</f>
        <v/>
      </c>
      <c r="R38" s="3" t="n"/>
      <c r="S38" s="5">
        <f>IF(H38="","",IF(K38="Folga","Folga programada",IF(P38&gt;=O38,"Conforme","Verificar")))</f>
        <v/>
      </c>
    </row>
    <row r="39">
      <c r="A39" s="2" t="n"/>
      <c r="B39" s="3" t="n"/>
      <c r="C39" s="3" t="n"/>
      <c r="D39" s="3" t="n"/>
      <c r="E39" s="3" t="n"/>
      <c r="F39" s="2" t="n"/>
      <c r="G39" s="28" t="n"/>
      <c r="H39" s="28" t="n"/>
      <c r="I39" s="9">
        <f>IF(H39="","",IF(MOD(H39-46265,7)=0,"segunda-feira",IF(MOD(H39-46265,7)=1,"terça-feira",IF(MOD(H39-46265,7)=2,"quarta-feira",IF(MOD(H39-46265,7)=3,"quinta-feira",IF(MOD(H39-46265,7)=4,"sexta-feira",IF(MOD(H39-46265,7)=5,"sábado","domingo")))))))</f>
        <v/>
      </c>
      <c r="J39" s="9">
        <f>IF(OR(G39="",H39=""),"",MOD(H39-G39,8)+1)</f>
        <v/>
      </c>
      <c r="K39" s="9">
        <f>IF(J39="","",IF(J39&lt;=6,"Trabalho","Folga"))</f>
        <v/>
      </c>
      <c r="L39" s="6" t="n"/>
      <c r="M39" s="6" t="n"/>
      <c r="N39" s="7" t="n"/>
      <c r="O39" s="10">
        <f>IF(K39="","",IF(K39="Trabalho",8,0))</f>
        <v/>
      </c>
      <c r="P39" s="10">
        <f>IF(H39="","",IF(K39="Folga",0,IF(OR(L39="",M39="",N39=""),0,IFERROR(MOD(M39-L39,1)*24-N39,0))))</f>
        <v/>
      </c>
      <c r="Q39" s="9">
        <f>IF(K39="","",IF(K39="Folga","Sim","Não"))</f>
        <v/>
      </c>
      <c r="R39" s="3" t="n"/>
      <c r="S39" s="9">
        <f>IF(H39="","",IF(K39="Folga","Folga programada",IF(P39&gt;=O39,"Conforme","Verificar")))</f>
        <v/>
      </c>
    </row>
    <row r="40">
      <c r="A40" s="2" t="n"/>
      <c r="B40" s="3" t="n"/>
      <c r="C40" s="3" t="n"/>
      <c r="D40" s="3" t="n"/>
      <c r="E40" s="3" t="n"/>
      <c r="F40" s="2" t="n"/>
      <c r="G40" s="28" t="n"/>
      <c r="H40" s="28" t="n"/>
      <c r="I40" s="5">
        <f>IF(H40="","",IF(MOD(H40-46265,7)=0,"segunda-feira",IF(MOD(H40-46265,7)=1,"terça-feira",IF(MOD(H40-46265,7)=2,"quarta-feira",IF(MOD(H40-46265,7)=3,"quinta-feira",IF(MOD(H40-46265,7)=4,"sexta-feira",IF(MOD(H40-46265,7)=5,"sábado","domingo")))))))</f>
        <v/>
      </c>
      <c r="J40" s="5">
        <f>IF(OR(G40="",H40=""),"",MOD(H40-G40,8)+1)</f>
        <v/>
      </c>
      <c r="K40" s="5">
        <f>IF(J40="","",IF(J40&lt;=6,"Trabalho","Folga"))</f>
        <v/>
      </c>
      <c r="L40" s="6" t="n"/>
      <c r="M40" s="6" t="n"/>
      <c r="N40" s="7" t="n"/>
      <c r="O40" s="8">
        <f>IF(K40="","",IF(K40="Trabalho",8,0))</f>
        <v/>
      </c>
      <c r="P40" s="8">
        <f>IF(H40="","",IF(K40="Folga",0,IF(OR(L40="",M40="",N40=""),0,IFERROR(MOD(M40-L40,1)*24-N40,0))))</f>
        <v/>
      </c>
      <c r="Q40" s="5">
        <f>IF(K40="","",IF(K40="Folga","Sim","Não"))</f>
        <v/>
      </c>
      <c r="R40" s="3" t="n"/>
      <c r="S40" s="5">
        <f>IF(H40="","",IF(K40="Folga","Folga programada",IF(P40&gt;=O40,"Conforme","Verificar")))</f>
        <v/>
      </c>
    </row>
    <row r="41">
      <c r="A41" s="2" t="n"/>
      <c r="B41" s="3" t="n"/>
      <c r="C41" s="3" t="n"/>
      <c r="D41" s="3" t="n"/>
      <c r="E41" s="3" t="n"/>
      <c r="F41" s="2" t="n"/>
      <c r="G41" s="28" t="n"/>
      <c r="H41" s="28" t="n"/>
      <c r="I41" s="9">
        <f>IF(H41="","",IF(MOD(H41-46265,7)=0,"segunda-feira",IF(MOD(H41-46265,7)=1,"terça-feira",IF(MOD(H41-46265,7)=2,"quarta-feira",IF(MOD(H41-46265,7)=3,"quinta-feira",IF(MOD(H41-46265,7)=4,"sexta-feira",IF(MOD(H41-46265,7)=5,"sábado","domingo")))))))</f>
        <v/>
      </c>
      <c r="J41" s="9">
        <f>IF(OR(G41="",H41=""),"",MOD(H41-G41,8)+1)</f>
        <v/>
      </c>
      <c r="K41" s="9">
        <f>IF(J41="","",IF(J41&lt;=6,"Trabalho","Folga"))</f>
        <v/>
      </c>
      <c r="L41" s="6" t="n"/>
      <c r="M41" s="6" t="n"/>
      <c r="N41" s="7" t="n"/>
      <c r="O41" s="10">
        <f>IF(K41="","",IF(K41="Trabalho",8,0))</f>
        <v/>
      </c>
      <c r="P41" s="10">
        <f>IF(H41="","",IF(K41="Folga",0,IF(OR(L41="",M41="",N41=""),0,IFERROR(MOD(M41-L41,1)*24-N41,0))))</f>
        <v/>
      </c>
      <c r="Q41" s="9">
        <f>IF(K41="","",IF(K41="Folga","Sim","Não"))</f>
        <v/>
      </c>
      <c r="R41" s="3" t="n"/>
      <c r="S41" s="9">
        <f>IF(H41="","",IF(K41="Folga","Folga programada",IF(P41&gt;=O41,"Conforme","Verificar")))</f>
        <v/>
      </c>
    </row>
    <row r="42">
      <c r="A42" s="2" t="n"/>
      <c r="B42" s="3" t="n"/>
      <c r="C42" s="3" t="n"/>
      <c r="D42" s="3" t="n"/>
      <c r="E42" s="3" t="n"/>
      <c r="F42" s="2" t="n"/>
      <c r="G42" s="28" t="n"/>
      <c r="H42" s="28" t="n"/>
      <c r="I42" s="5">
        <f>IF(H42="","",IF(MOD(H42-46265,7)=0,"segunda-feira",IF(MOD(H42-46265,7)=1,"terça-feira",IF(MOD(H42-46265,7)=2,"quarta-feira",IF(MOD(H42-46265,7)=3,"quinta-feira",IF(MOD(H42-46265,7)=4,"sexta-feira",IF(MOD(H42-46265,7)=5,"sábado","domingo")))))))</f>
        <v/>
      </c>
      <c r="J42" s="5">
        <f>IF(OR(G42="",H42=""),"",MOD(H42-G42,8)+1)</f>
        <v/>
      </c>
      <c r="K42" s="5">
        <f>IF(J42="","",IF(J42&lt;=6,"Trabalho","Folga"))</f>
        <v/>
      </c>
      <c r="L42" s="6" t="n"/>
      <c r="M42" s="6" t="n"/>
      <c r="N42" s="7" t="n"/>
      <c r="O42" s="8">
        <f>IF(K42="","",IF(K42="Trabalho",8,0))</f>
        <v/>
      </c>
      <c r="P42" s="8">
        <f>IF(H42="","",IF(K42="Folga",0,IF(OR(L42="",M42="",N42=""),0,IFERROR(MOD(M42-L42,1)*24-N42,0))))</f>
        <v/>
      </c>
      <c r="Q42" s="5">
        <f>IF(K42="","",IF(K42="Folga","Sim","Não"))</f>
        <v/>
      </c>
      <c r="R42" s="3" t="n"/>
      <c r="S42" s="5">
        <f>IF(H42="","",IF(K42="Folga","Folga programada",IF(P42&gt;=O42,"Conforme","Verificar")))</f>
        <v/>
      </c>
    </row>
    <row r="43">
      <c r="A43" s="2" t="n"/>
      <c r="B43" s="3" t="n"/>
      <c r="C43" s="3" t="n"/>
      <c r="D43" s="3" t="n"/>
      <c r="E43" s="3" t="n"/>
      <c r="F43" s="2" t="n"/>
      <c r="G43" s="28" t="n"/>
      <c r="H43" s="28" t="n"/>
      <c r="I43" s="9">
        <f>IF(H43="","",IF(MOD(H43-46265,7)=0,"segunda-feira",IF(MOD(H43-46265,7)=1,"terça-feira",IF(MOD(H43-46265,7)=2,"quarta-feira",IF(MOD(H43-46265,7)=3,"quinta-feira",IF(MOD(H43-46265,7)=4,"sexta-feira",IF(MOD(H43-46265,7)=5,"sábado","domingo")))))))</f>
        <v/>
      </c>
      <c r="J43" s="9">
        <f>IF(OR(G43="",H43=""),"",MOD(H43-G43,8)+1)</f>
        <v/>
      </c>
      <c r="K43" s="9">
        <f>IF(J43="","",IF(J43&lt;=6,"Trabalho","Folga"))</f>
        <v/>
      </c>
      <c r="L43" s="6" t="n"/>
      <c r="M43" s="6" t="n"/>
      <c r="N43" s="7" t="n"/>
      <c r="O43" s="10">
        <f>IF(K43="","",IF(K43="Trabalho",8,0))</f>
        <v/>
      </c>
      <c r="P43" s="10">
        <f>IF(H43="","",IF(K43="Folga",0,IF(OR(L43="",M43="",N43=""),0,IFERROR(MOD(M43-L43,1)*24-N43,0))))</f>
        <v/>
      </c>
      <c r="Q43" s="9">
        <f>IF(K43="","",IF(K43="Folga","Sim","Não"))</f>
        <v/>
      </c>
      <c r="R43" s="3" t="n"/>
      <c r="S43" s="9">
        <f>IF(H43="","",IF(K43="Folga","Folga programada",IF(P43&gt;=O43,"Conforme","Verificar")))</f>
        <v/>
      </c>
    </row>
    <row r="44">
      <c r="A44" s="2" t="n"/>
      <c r="B44" s="3" t="n"/>
      <c r="C44" s="3" t="n"/>
      <c r="D44" s="3" t="n"/>
      <c r="E44" s="3" t="n"/>
      <c r="F44" s="2" t="n"/>
      <c r="G44" s="28" t="n"/>
      <c r="H44" s="28" t="n"/>
      <c r="I44" s="5">
        <f>IF(H44="","",IF(MOD(H44-46265,7)=0,"segunda-feira",IF(MOD(H44-46265,7)=1,"terça-feira",IF(MOD(H44-46265,7)=2,"quarta-feira",IF(MOD(H44-46265,7)=3,"quinta-feira",IF(MOD(H44-46265,7)=4,"sexta-feira",IF(MOD(H44-46265,7)=5,"sábado","domingo")))))))</f>
        <v/>
      </c>
      <c r="J44" s="5">
        <f>IF(OR(G44="",H44=""),"",MOD(H44-G44,8)+1)</f>
        <v/>
      </c>
      <c r="K44" s="5">
        <f>IF(J44="","",IF(J44&lt;=6,"Trabalho","Folga"))</f>
        <v/>
      </c>
      <c r="L44" s="6" t="n"/>
      <c r="M44" s="6" t="n"/>
      <c r="N44" s="7" t="n"/>
      <c r="O44" s="8">
        <f>IF(K44="","",IF(K44="Trabalho",8,0))</f>
        <v/>
      </c>
      <c r="P44" s="8">
        <f>IF(H44="","",IF(K44="Folga",0,IF(OR(L44="",M44="",N44=""),0,IFERROR(MOD(M44-L44,1)*24-N44,0))))</f>
        <v/>
      </c>
      <c r="Q44" s="5">
        <f>IF(K44="","",IF(K44="Folga","Sim","Não"))</f>
        <v/>
      </c>
      <c r="R44" s="3" t="n"/>
      <c r="S44" s="5">
        <f>IF(H44="","",IF(K44="Folga","Folga programada",IF(P44&gt;=O44,"Conforme","Verificar")))</f>
        <v/>
      </c>
    </row>
    <row r="45">
      <c r="A45" s="2" t="n"/>
      <c r="B45" s="3" t="n"/>
      <c r="C45" s="3" t="n"/>
      <c r="D45" s="3" t="n"/>
      <c r="E45" s="3" t="n"/>
      <c r="F45" s="2" t="n"/>
      <c r="G45" s="28" t="n"/>
      <c r="H45" s="28" t="n"/>
      <c r="I45" s="9">
        <f>IF(H45="","",IF(MOD(H45-46265,7)=0,"segunda-feira",IF(MOD(H45-46265,7)=1,"terça-feira",IF(MOD(H45-46265,7)=2,"quarta-feira",IF(MOD(H45-46265,7)=3,"quinta-feira",IF(MOD(H45-46265,7)=4,"sexta-feira",IF(MOD(H45-46265,7)=5,"sábado","domingo")))))))</f>
        <v/>
      </c>
      <c r="J45" s="9">
        <f>IF(OR(G45="",H45=""),"",MOD(H45-G45,8)+1)</f>
        <v/>
      </c>
      <c r="K45" s="9">
        <f>IF(J45="","",IF(J45&lt;=6,"Trabalho","Folga"))</f>
        <v/>
      </c>
      <c r="L45" s="6" t="n"/>
      <c r="M45" s="6" t="n"/>
      <c r="N45" s="7" t="n"/>
      <c r="O45" s="10">
        <f>IF(K45="","",IF(K45="Trabalho",8,0))</f>
        <v/>
      </c>
      <c r="P45" s="10">
        <f>IF(H45="","",IF(K45="Folga",0,IF(OR(L45="",M45="",N45=""),0,IFERROR(MOD(M45-L45,1)*24-N45,0))))</f>
        <v/>
      </c>
      <c r="Q45" s="9">
        <f>IF(K45="","",IF(K45="Folga","Sim","Não"))</f>
        <v/>
      </c>
      <c r="R45" s="3" t="n"/>
      <c r="S45" s="9">
        <f>IF(H45="","",IF(K45="Folga","Folga programada",IF(P45&gt;=O45,"Conforme","Verificar")))</f>
        <v/>
      </c>
    </row>
    <row r="46">
      <c r="A46" s="2" t="n"/>
      <c r="B46" s="3" t="n"/>
      <c r="C46" s="3" t="n"/>
      <c r="D46" s="3" t="n"/>
      <c r="E46" s="3" t="n"/>
      <c r="F46" s="2" t="n"/>
      <c r="G46" s="28" t="n"/>
      <c r="H46" s="28" t="n"/>
      <c r="I46" s="5">
        <f>IF(H46="","",IF(MOD(H46-46265,7)=0,"segunda-feira",IF(MOD(H46-46265,7)=1,"terça-feira",IF(MOD(H46-46265,7)=2,"quarta-feira",IF(MOD(H46-46265,7)=3,"quinta-feira",IF(MOD(H46-46265,7)=4,"sexta-feira",IF(MOD(H46-46265,7)=5,"sábado","domingo")))))))</f>
        <v/>
      </c>
      <c r="J46" s="5">
        <f>IF(OR(G46="",H46=""),"",MOD(H46-G46,8)+1)</f>
        <v/>
      </c>
      <c r="K46" s="5">
        <f>IF(J46="","",IF(J46&lt;=6,"Trabalho","Folga"))</f>
        <v/>
      </c>
      <c r="L46" s="6" t="n"/>
      <c r="M46" s="6" t="n"/>
      <c r="N46" s="7" t="n"/>
      <c r="O46" s="8">
        <f>IF(K46="","",IF(K46="Trabalho",8,0))</f>
        <v/>
      </c>
      <c r="P46" s="8">
        <f>IF(H46="","",IF(K46="Folga",0,IF(OR(L46="",M46="",N46=""),0,IFERROR(MOD(M46-L46,1)*24-N46,0))))</f>
        <v/>
      </c>
      <c r="Q46" s="5">
        <f>IF(K46="","",IF(K46="Folga","Sim","Não"))</f>
        <v/>
      </c>
      <c r="R46" s="3" t="n"/>
      <c r="S46" s="5">
        <f>IF(H46="","",IF(K46="Folga","Folga programada",IF(P46&gt;=O46,"Conforme","Verificar")))</f>
        <v/>
      </c>
    </row>
    <row r="47">
      <c r="A47" s="2" t="n"/>
      <c r="B47" s="3" t="n"/>
      <c r="C47" s="3" t="n"/>
      <c r="D47" s="3" t="n"/>
      <c r="E47" s="3" t="n"/>
      <c r="F47" s="2" t="n"/>
      <c r="G47" s="28" t="n"/>
      <c r="H47" s="28" t="n"/>
      <c r="I47" s="9">
        <f>IF(H47="","",IF(MOD(H47-46265,7)=0,"segunda-feira",IF(MOD(H47-46265,7)=1,"terça-feira",IF(MOD(H47-46265,7)=2,"quarta-feira",IF(MOD(H47-46265,7)=3,"quinta-feira",IF(MOD(H47-46265,7)=4,"sexta-feira",IF(MOD(H47-46265,7)=5,"sábado","domingo")))))))</f>
        <v/>
      </c>
      <c r="J47" s="9">
        <f>IF(OR(G47="",H47=""),"",MOD(H47-G47,8)+1)</f>
        <v/>
      </c>
      <c r="K47" s="9">
        <f>IF(J47="","",IF(J47&lt;=6,"Trabalho","Folga"))</f>
        <v/>
      </c>
      <c r="L47" s="6" t="n"/>
      <c r="M47" s="6" t="n"/>
      <c r="N47" s="7" t="n"/>
      <c r="O47" s="10">
        <f>IF(K47="","",IF(K47="Trabalho",8,0))</f>
        <v/>
      </c>
      <c r="P47" s="10">
        <f>IF(H47="","",IF(K47="Folga",0,IF(OR(L47="",M47="",N47=""),0,IFERROR(MOD(M47-L47,1)*24-N47,0))))</f>
        <v/>
      </c>
      <c r="Q47" s="9">
        <f>IF(K47="","",IF(K47="Folga","Sim","Não"))</f>
        <v/>
      </c>
      <c r="R47" s="3" t="n"/>
      <c r="S47" s="9">
        <f>IF(H47="","",IF(K47="Folga","Folga programada",IF(P47&gt;=O47,"Conforme","Verificar")))</f>
        <v/>
      </c>
    </row>
    <row r="48">
      <c r="A48" s="2" t="n"/>
      <c r="B48" s="3" t="n"/>
      <c r="C48" s="3" t="n"/>
      <c r="D48" s="3" t="n"/>
      <c r="E48" s="3" t="n"/>
      <c r="F48" s="2" t="n"/>
      <c r="G48" s="28" t="n"/>
      <c r="H48" s="28" t="n"/>
      <c r="I48" s="5">
        <f>IF(H48="","",IF(MOD(H48-46265,7)=0,"segunda-feira",IF(MOD(H48-46265,7)=1,"terça-feira",IF(MOD(H48-46265,7)=2,"quarta-feira",IF(MOD(H48-46265,7)=3,"quinta-feira",IF(MOD(H48-46265,7)=4,"sexta-feira",IF(MOD(H48-46265,7)=5,"sábado","domingo")))))))</f>
        <v/>
      </c>
      <c r="J48" s="5">
        <f>IF(OR(G48="",H48=""),"",MOD(H48-G48,8)+1)</f>
        <v/>
      </c>
      <c r="K48" s="5">
        <f>IF(J48="","",IF(J48&lt;=6,"Trabalho","Folga"))</f>
        <v/>
      </c>
      <c r="L48" s="6" t="n"/>
      <c r="M48" s="6" t="n"/>
      <c r="N48" s="7" t="n"/>
      <c r="O48" s="8">
        <f>IF(K48="","",IF(K48="Trabalho",8,0))</f>
        <v/>
      </c>
      <c r="P48" s="8">
        <f>IF(H48="","",IF(K48="Folga",0,IF(OR(L48="",M48="",N48=""),0,IFERROR(MOD(M48-L48,1)*24-N48,0))))</f>
        <v/>
      </c>
      <c r="Q48" s="5">
        <f>IF(K48="","",IF(K48="Folga","Sim","Não"))</f>
        <v/>
      </c>
      <c r="R48" s="3" t="n"/>
      <c r="S48" s="5">
        <f>IF(H48="","",IF(K48="Folga","Folga programada",IF(P48&gt;=O48,"Conforme","Verificar")))</f>
        <v/>
      </c>
    </row>
    <row r="49">
      <c r="A49" s="2" t="n"/>
      <c r="B49" s="3" t="n"/>
      <c r="C49" s="3" t="n"/>
      <c r="D49" s="3" t="n"/>
      <c r="E49" s="3" t="n"/>
      <c r="F49" s="2" t="n"/>
      <c r="G49" s="28" t="n"/>
      <c r="H49" s="28" t="n"/>
      <c r="I49" s="9">
        <f>IF(H49="","",IF(MOD(H49-46265,7)=0,"segunda-feira",IF(MOD(H49-46265,7)=1,"terça-feira",IF(MOD(H49-46265,7)=2,"quarta-feira",IF(MOD(H49-46265,7)=3,"quinta-feira",IF(MOD(H49-46265,7)=4,"sexta-feira",IF(MOD(H49-46265,7)=5,"sábado","domingo")))))))</f>
        <v/>
      </c>
      <c r="J49" s="9">
        <f>IF(OR(G49="",H49=""),"",MOD(H49-G49,8)+1)</f>
        <v/>
      </c>
      <c r="K49" s="9">
        <f>IF(J49="","",IF(J49&lt;=6,"Trabalho","Folga"))</f>
        <v/>
      </c>
      <c r="L49" s="6" t="n"/>
      <c r="M49" s="6" t="n"/>
      <c r="N49" s="7" t="n"/>
      <c r="O49" s="10">
        <f>IF(K49="","",IF(K49="Trabalho",8,0))</f>
        <v/>
      </c>
      <c r="P49" s="10">
        <f>IF(H49="","",IF(K49="Folga",0,IF(OR(L49="",M49="",N49=""),0,IFERROR(MOD(M49-L49,1)*24-N49,0))))</f>
        <v/>
      </c>
      <c r="Q49" s="9">
        <f>IF(K49="","",IF(K49="Folga","Sim","Não"))</f>
        <v/>
      </c>
      <c r="R49" s="3" t="n"/>
      <c r="S49" s="9">
        <f>IF(H49="","",IF(K49="Folga","Folga programada",IF(P49&gt;=O49,"Conforme","Verificar")))</f>
        <v/>
      </c>
    </row>
    <row r="50">
      <c r="A50" s="2" t="n"/>
      <c r="B50" s="3" t="n"/>
      <c r="C50" s="3" t="n"/>
      <c r="D50" s="3" t="n"/>
      <c r="E50" s="3" t="n"/>
      <c r="F50" s="2" t="n"/>
      <c r="G50" s="28" t="n"/>
      <c r="H50" s="28" t="n"/>
      <c r="I50" s="5">
        <f>IF(H50="","",IF(MOD(H50-46265,7)=0,"segunda-feira",IF(MOD(H50-46265,7)=1,"terça-feira",IF(MOD(H50-46265,7)=2,"quarta-feira",IF(MOD(H50-46265,7)=3,"quinta-feira",IF(MOD(H50-46265,7)=4,"sexta-feira",IF(MOD(H50-46265,7)=5,"sábado","domingo")))))))</f>
        <v/>
      </c>
      <c r="J50" s="5">
        <f>IF(OR(G50="",H50=""),"",MOD(H50-G50,8)+1)</f>
        <v/>
      </c>
      <c r="K50" s="5">
        <f>IF(J50="","",IF(J50&lt;=6,"Trabalho","Folga"))</f>
        <v/>
      </c>
      <c r="L50" s="6" t="n"/>
      <c r="M50" s="6" t="n"/>
      <c r="N50" s="7" t="n"/>
      <c r="O50" s="8">
        <f>IF(K50="","",IF(K50="Trabalho",8,0))</f>
        <v/>
      </c>
      <c r="P50" s="8">
        <f>IF(H50="","",IF(K50="Folga",0,IF(OR(L50="",M50="",N50=""),0,IFERROR(MOD(M50-L50,1)*24-N50,0))))</f>
        <v/>
      </c>
      <c r="Q50" s="5">
        <f>IF(K50="","",IF(K50="Folga","Sim","Não"))</f>
        <v/>
      </c>
      <c r="R50" s="3" t="n"/>
      <c r="S50" s="5">
        <f>IF(H50="","",IF(K50="Folga","Folga programada",IF(P50&gt;=O50,"Conforme","Verificar")))</f>
        <v/>
      </c>
    </row>
    <row r="51">
      <c r="A51" s="2" t="n"/>
      <c r="B51" s="3" t="n"/>
      <c r="C51" s="3" t="n"/>
      <c r="D51" s="3" t="n"/>
      <c r="E51" s="3" t="n"/>
      <c r="F51" s="2" t="n"/>
      <c r="G51" s="28" t="n"/>
      <c r="H51" s="28" t="n"/>
      <c r="I51" s="9">
        <f>IF(H51="","",IF(MOD(H51-46265,7)=0,"segunda-feira",IF(MOD(H51-46265,7)=1,"terça-feira",IF(MOD(H51-46265,7)=2,"quarta-feira",IF(MOD(H51-46265,7)=3,"quinta-feira",IF(MOD(H51-46265,7)=4,"sexta-feira",IF(MOD(H51-46265,7)=5,"sábado","domingo")))))))</f>
        <v/>
      </c>
      <c r="J51" s="9">
        <f>IF(OR(G51="",H51=""),"",MOD(H51-G51,8)+1)</f>
        <v/>
      </c>
      <c r="K51" s="9">
        <f>IF(J51="","",IF(J51&lt;=6,"Trabalho","Folga"))</f>
        <v/>
      </c>
      <c r="L51" s="6" t="n"/>
      <c r="M51" s="6" t="n"/>
      <c r="N51" s="7" t="n"/>
      <c r="O51" s="10">
        <f>IF(K51="","",IF(K51="Trabalho",8,0))</f>
        <v/>
      </c>
      <c r="P51" s="10">
        <f>IF(H51="","",IF(K51="Folga",0,IF(OR(L51="",M51="",N51=""),0,IFERROR(MOD(M51-L51,1)*24-N51,0))))</f>
        <v/>
      </c>
      <c r="Q51" s="9">
        <f>IF(K51="","",IF(K51="Folga","Sim","Não"))</f>
        <v/>
      </c>
      <c r="R51" s="3" t="n"/>
      <c r="S51" s="9">
        <f>IF(H51="","",IF(K51="Folga","Folga programada",IF(P51&gt;=O51,"Conforme","Verificar")))</f>
        <v/>
      </c>
    </row>
    <row r="52">
      <c r="A52" s="2" t="n"/>
      <c r="B52" s="3" t="n"/>
      <c r="C52" s="3" t="n"/>
      <c r="D52" s="3" t="n"/>
      <c r="E52" s="3" t="n"/>
      <c r="F52" s="2" t="n"/>
      <c r="G52" s="28" t="n"/>
      <c r="H52" s="28" t="n"/>
      <c r="I52" s="5">
        <f>IF(H52="","",IF(MOD(H52-46265,7)=0,"segunda-feira",IF(MOD(H52-46265,7)=1,"terça-feira",IF(MOD(H52-46265,7)=2,"quarta-feira",IF(MOD(H52-46265,7)=3,"quinta-feira",IF(MOD(H52-46265,7)=4,"sexta-feira",IF(MOD(H52-46265,7)=5,"sábado","domingo")))))))</f>
        <v/>
      </c>
      <c r="J52" s="5">
        <f>IF(OR(G52="",H52=""),"",MOD(H52-G52,8)+1)</f>
        <v/>
      </c>
      <c r="K52" s="5">
        <f>IF(J52="","",IF(J52&lt;=6,"Trabalho","Folga"))</f>
        <v/>
      </c>
      <c r="L52" s="6" t="n"/>
      <c r="M52" s="6" t="n"/>
      <c r="N52" s="7" t="n"/>
      <c r="O52" s="8">
        <f>IF(K52="","",IF(K52="Trabalho",8,0))</f>
        <v/>
      </c>
      <c r="P52" s="8">
        <f>IF(H52="","",IF(K52="Folga",0,IF(OR(L52="",M52="",N52=""),0,IFERROR(MOD(M52-L52,1)*24-N52,0))))</f>
        <v/>
      </c>
      <c r="Q52" s="5">
        <f>IF(K52="","",IF(K52="Folga","Sim","Não"))</f>
        <v/>
      </c>
      <c r="R52" s="3" t="n"/>
      <c r="S52" s="5">
        <f>IF(H52="","",IF(K52="Folga","Folga programada",IF(P52&gt;=O52,"Conforme","Verificar")))</f>
        <v/>
      </c>
    </row>
    <row r="53">
      <c r="A53" s="2" t="n"/>
      <c r="B53" s="3" t="n"/>
      <c r="C53" s="3" t="n"/>
      <c r="D53" s="3" t="n"/>
      <c r="E53" s="3" t="n"/>
      <c r="F53" s="2" t="n"/>
      <c r="G53" s="28" t="n"/>
      <c r="H53" s="28" t="n"/>
      <c r="I53" s="9">
        <f>IF(H53="","",IF(MOD(H53-46265,7)=0,"segunda-feira",IF(MOD(H53-46265,7)=1,"terça-feira",IF(MOD(H53-46265,7)=2,"quarta-feira",IF(MOD(H53-46265,7)=3,"quinta-feira",IF(MOD(H53-46265,7)=4,"sexta-feira",IF(MOD(H53-46265,7)=5,"sábado","domingo")))))))</f>
        <v/>
      </c>
      <c r="J53" s="9">
        <f>IF(OR(G53="",H53=""),"",MOD(H53-G53,8)+1)</f>
        <v/>
      </c>
      <c r="K53" s="9">
        <f>IF(J53="","",IF(J53&lt;=6,"Trabalho","Folga"))</f>
        <v/>
      </c>
      <c r="L53" s="6" t="n"/>
      <c r="M53" s="6" t="n"/>
      <c r="N53" s="7" t="n"/>
      <c r="O53" s="10">
        <f>IF(K53="","",IF(K53="Trabalho",8,0))</f>
        <v/>
      </c>
      <c r="P53" s="10">
        <f>IF(H53="","",IF(K53="Folga",0,IF(OR(L53="",M53="",N53=""),0,IFERROR(MOD(M53-L53,1)*24-N53,0))))</f>
        <v/>
      </c>
      <c r="Q53" s="9">
        <f>IF(K53="","",IF(K53="Folga","Sim","Não"))</f>
        <v/>
      </c>
      <c r="R53" s="3" t="n"/>
      <c r="S53" s="9">
        <f>IF(H53="","",IF(K53="Folga","Folga programada",IF(P53&gt;=O53,"Conforme","Verificar")))</f>
        <v/>
      </c>
    </row>
    <row r="54">
      <c r="A54" s="2" t="n"/>
      <c r="B54" s="3" t="n"/>
      <c r="C54" s="3" t="n"/>
      <c r="D54" s="3" t="n"/>
      <c r="E54" s="3" t="n"/>
      <c r="F54" s="2" t="n"/>
      <c r="G54" s="28" t="n"/>
      <c r="H54" s="28" t="n"/>
      <c r="I54" s="5">
        <f>IF(H54="","",IF(MOD(H54-46265,7)=0,"segunda-feira",IF(MOD(H54-46265,7)=1,"terça-feira",IF(MOD(H54-46265,7)=2,"quarta-feira",IF(MOD(H54-46265,7)=3,"quinta-feira",IF(MOD(H54-46265,7)=4,"sexta-feira",IF(MOD(H54-46265,7)=5,"sábado","domingo")))))))</f>
        <v/>
      </c>
      <c r="J54" s="5">
        <f>IF(OR(G54="",H54=""),"",MOD(H54-G54,8)+1)</f>
        <v/>
      </c>
      <c r="K54" s="5">
        <f>IF(J54="","",IF(J54&lt;=6,"Trabalho","Folga"))</f>
        <v/>
      </c>
      <c r="L54" s="6" t="n"/>
      <c r="M54" s="6" t="n"/>
      <c r="N54" s="7" t="n"/>
      <c r="O54" s="8">
        <f>IF(K54="","",IF(K54="Trabalho",8,0))</f>
        <v/>
      </c>
      <c r="P54" s="8">
        <f>IF(H54="","",IF(K54="Folga",0,IF(OR(L54="",M54="",N54=""),0,IFERROR(MOD(M54-L54,1)*24-N54,0))))</f>
        <v/>
      </c>
      <c r="Q54" s="5">
        <f>IF(K54="","",IF(K54="Folga","Sim","Não"))</f>
        <v/>
      </c>
      <c r="R54" s="3" t="n"/>
      <c r="S54" s="5">
        <f>IF(H54="","",IF(K54="Folga","Folga programada",IF(P54&gt;=O54,"Conforme","Verificar")))</f>
        <v/>
      </c>
    </row>
    <row r="55">
      <c r="A55" s="2" t="n"/>
      <c r="B55" s="3" t="n"/>
      <c r="C55" s="3" t="n"/>
      <c r="D55" s="3" t="n"/>
      <c r="E55" s="3" t="n"/>
      <c r="F55" s="2" t="n"/>
      <c r="G55" s="28" t="n"/>
      <c r="H55" s="28" t="n"/>
      <c r="I55" s="9">
        <f>IF(H55="","",IF(MOD(H55-46265,7)=0,"segunda-feira",IF(MOD(H55-46265,7)=1,"terça-feira",IF(MOD(H55-46265,7)=2,"quarta-feira",IF(MOD(H55-46265,7)=3,"quinta-feira",IF(MOD(H55-46265,7)=4,"sexta-feira",IF(MOD(H55-46265,7)=5,"sábado","domingo")))))))</f>
        <v/>
      </c>
      <c r="J55" s="9">
        <f>IF(OR(G55="",H55=""),"",MOD(H55-G55,8)+1)</f>
        <v/>
      </c>
      <c r="K55" s="9">
        <f>IF(J55="","",IF(J55&lt;=6,"Trabalho","Folga"))</f>
        <v/>
      </c>
      <c r="L55" s="6" t="n"/>
      <c r="M55" s="6" t="n"/>
      <c r="N55" s="7" t="n"/>
      <c r="O55" s="10">
        <f>IF(K55="","",IF(K55="Trabalho",8,0))</f>
        <v/>
      </c>
      <c r="P55" s="10">
        <f>IF(H55="","",IF(K55="Folga",0,IF(OR(L55="",M55="",N55=""),0,IFERROR(MOD(M55-L55,1)*24-N55,0))))</f>
        <v/>
      </c>
      <c r="Q55" s="9">
        <f>IF(K55="","",IF(K55="Folga","Sim","Não"))</f>
        <v/>
      </c>
      <c r="R55" s="3" t="n"/>
      <c r="S55" s="9">
        <f>IF(H55="","",IF(K55="Folga","Folga programada",IF(P55&gt;=O55,"Conforme","Verificar")))</f>
        <v/>
      </c>
    </row>
    <row r="56">
      <c r="A56" s="2" t="n"/>
      <c r="B56" s="3" t="n"/>
      <c r="C56" s="3" t="n"/>
      <c r="D56" s="3" t="n"/>
      <c r="E56" s="3" t="n"/>
      <c r="F56" s="2" t="n"/>
      <c r="G56" s="28" t="n"/>
      <c r="H56" s="28" t="n"/>
      <c r="I56" s="5">
        <f>IF(H56="","",IF(MOD(H56-46265,7)=0,"segunda-feira",IF(MOD(H56-46265,7)=1,"terça-feira",IF(MOD(H56-46265,7)=2,"quarta-feira",IF(MOD(H56-46265,7)=3,"quinta-feira",IF(MOD(H56-46265,7)=4,"sexta-feira",IF(MOD(H56-46265,7)=5,"sábado","domingo")))))))</f>
        <v/>
      </c>
      <c r="J56" s="5">
        <f>IF(OR(G56="",H56=""),"",MOD(H56-G56,8)+1)</f>
        <v/>
      </c>
      <c r="K56" s="5">
        <f>IF(J56="","",IF(J56&lt;=6,"Trabalho","Folga"))</f>
        <v/>
      </c>
      <c r="L56" s="6" t="n"/>
      <c r="M56" s="6" t="n"/>
      <c r="N56" s="7" t="n"/>
      <c r="O56" s="8">
        <f>IF(K56="","",IF(K56="Trabalho",8,0))</f>
        <v/>
      </c>
      <c r="P56" s="8">
        <f>IF(H56="","",IF(K56="Folga",0,IF(OR(L56="",M56="",N56=""),0,IFERROR(MOD(M56-L56,1)*24-N56,0))))</f>
        <v/>
      </c>
      <c r="Q56" s="5">
        <f>IF(K56="","",IF(K56="Folga","Sim","Não"))</f>
        <v/>
      </c>
      <c r="R56" s="3" t="n"/>
      <c r="S56" s="5">
        <f>IF(H56="","",IF(K56="Folga","Folga programada",IF(P56&gt;=O56,"Conforme","Verificar")))</f>
        <v/>
      </c>
    </row>
    <row r="57">
      <c r="A57" s="2" t="n"/>
      <c r="B57" s="3" t="n"/>
      <c r="C57" s="3" t="n"/>
      <c r="D57" s="3" t="n"/>
      <c r="E57" s="3" t="n"/>
      <c r="F57" s="2" t="n"/>
      <c r="G57" s="28" t="n"/>
      <c r="H57" s="28" t="n"/>
      <c r="I57" s="9">
        <f>IF(H57="","",IF(MOD(H57-46265,7)=0,"segunda-feira",IF(MOD(H57-46265,7)=1,"terça-feira",IF(MOD(H57-46265,7)=2,"quarta-feira",IF(MOD(H57-46265,7)=3,"quinta-feira",IF(MOD(H57-46265,7)=4,"sexta-feira",IF(MOD(H57-46265,7)=5,"sábado","domingo")))))))</f>
        <v/>
      </c>
      <c r="J57" s="9">
        <f>IF(OR(G57="",H57=""),"",MOD(H57-G57,8)+1)</f>
        <v/>
      </c>
      <c r="K57" s="9">
        <f>IF(J57="","",IF(J57&lt;=6,"Trabalho","Folga"))</f>
        <v/>
      </c>
      <c r="L57" s="6" t="n"/>
      <c r="M57" s="6" t="n"/>
      <c r="N57" s="7" t="n"/>
      <c r="O57" s="10">
        <f>IF(K57="","",IF(K57="Trabalho",8,0))</f>
        <v/>
      </c>
      <c r="P57" s="10">
        <f>IF(H57="","",IF(K57="Folga",0,IF(OR(L57="",M57="",N57=""),0,IFERROR(MOD(M57-L57,1)*24-N57,0))))</f>
        <v/>
      </c>
      <c r="Q57" s="9">
        <f>IF(K57="","",IF(K57="Folga","Sim","Não"))</f>
        <v/>
      </c>
      <c r="R57" s="3" t="n"/>
      <c r="S57" s="9">
        <f>IF(H57="","",IF(K57="Folga","Folga programada",IF(P57&gt;=O57,"Conforme","Verificar")))</f>
        <v/>
      </c>
    </row>
    <row r="58">
      <c r="A58" s="2" t="n"/>
      <c r="B58" s="3" t="n"/>
      <c r="C58" s="3" t="n"/>
      <c r="D58" s="3" t="n"/>
      <c r="E58" s="3" t="n"/>
      <c r="F58" s="2" t="n"/>
      <c r="G58" s="28" t="n"/>
      <c r="H58" s="28" t="n"/>
      <c r="I58" s="5">
        <f>IF(H58="","",IF(MOD(H58-46265,7)=0,"segunda-feira",IF(MOD(H58-46265,7)=1,"terça-feira",IF(MOD(H58-46265,7)=2,"quarta-feira",IF(MOD(H58-46265,7)=3,"quinta-feira",IF(MOD(H58-46265,7)=4,"sexta-feira",IF(MOD(H58-46265,7)=5,"sábado","domingo")))))))</f>
        <v/>
      </c>
      <c r="J58" s="5">
        <f>IF(OR(G58="",H58=""),"",MOD(H58-G58,8)+1)</f>
        <v/>
      </c>
      <c r="K58" s="5">
        <f>IF(J58="","",IF(J58&lt;=6,"Trabalho","Folga"))</f>
        <v/>
      </c>
      <c r="L58" s="6" t="n"/>
      <c r="M58" s="6" t="n"/>
      <c r="N58" s="7" t="n"/>
      <c r="O58" s="8">
        <f>IF(K58="","",IF(K58="Trabalho",8,0))</f>
        <v/>
      </c>
      <c r="P58" s="8">
        <f>IF(H58="","",IF(K58="Folga",0,IF(OR(L58="",M58="",N58=""),0,IFERROR(MOD(M58-L58,1)*24-N58,0))))</f>
        <v/>
      </c>
      <c r="Q58" s="5">
        <f>IF(K58="","",IF(K58="Folga","Sim","Não"))</f>
        <v/>
      </c>
      <c r="R58" s="3" t="n"/>
      <c r="S58" s="5">
        <f>IF(H58="","",IF(K58="Folga","Folga programada",IF(P58&gt;=O58,"Conforme","Verificar")))</f>
        <v/>
      </c>
    </row>
    <row r="59">
      <c r="A59" s="2" t="n"/>
      <c r="B59" s="3" t="n"/>
      <c r="C59" s="3" t="n"/>
      <c r="D59" s="3" t="n"/>
      <c r="E59" s="3" t="n"/>
      <c r="F59" s="2" t="n"/>
      <c r="G59" s="28" t="n"/>
      <c r="H59" s="28" t="n"/>
      <c r="I59" s="9">
        <f>IF(H59="","",IF(MOD(H59-46265,7)=0,"segunda-feira",IF(MOD(H59-46265,7)=1,"terça-feira",IF(MOD(H59-46265,7)=2,"quarta-feira",IF(MOD(H59-46265,7)=3,"quinta-feira",IF(MOD(H59-46265,7)=4,"sexta-feira",IF(MOD(H59-46265,7)=5,"sábado","domingo")))))))</f>
        <v/>
      </c>
      <c r="J59" s="9">
        <f>IF(OR(G59="",H59=""),"",MOD(H59-G59,8)+1)</f>
        <v/>
      </c>
      <c r="K59" s="9">
        <f>IF(J59="","",IF(J59&lt;=6,"Trabalho","Folga"))</f>
        <v/>
      </c>
      <c r="L59" s="6" t="n"/>
      <c r="M59" s="6" t="n"/>
      <c r="N59" s="7" t="n"/>
      <c r="O59" s="10">
        <f>IF(K59="","",IF(K59="Trabalho",8,0))</f>
        <v/>
      </c>
      <c r="P59" s="10">
        <f>IF(H59="","",IF(K59="Folga",0,IF(OR(L59="",M59="",N59=""),0,IFERROR(MOD(M59-L59,1)*24-N59,0))))</f>
        <v/>
      </c>
      <c r="Q59" s="9">
        <f>IF(K59="","",IF(K59="Folga","Sim","Não"))</f>
        <v/>
      </c>
      <c r="R59" s="3" t="n"/>
      <c r="S59" s="9">
        <f>IF(H59="","",IF(K59="Folga","Folga programada",IF(P59&gt;=O59,"Conforme","Verificar")))</f>
        <v/>
      </c>
    </row>
    <row r="60">
      <c r="A60" s="2" t="n"/>
      <c r="B60" s="3" t="n"/>
      <c r="C60" s="3" t="n"/>
      <c r="D60" s="3" t="n"/>
      <c r="E60" s="3" t="n"/>
      <c r="F60" s="2" t="n"/>
      <c r="G60" s="28" t="n"/>
      <c r="H60" s="28" t="n"/>
      <c r="I60" s="5">
        <f>IF(H60="","",IF(MOD(H60-46265,7)=0,"segunda-feira",IF(MOD(H60-46265,7)=1,"terça-feira",IF(MOD(H60-46265,7)=2,"quarta-feira",IF(MOD(H60-46265,7)=3,"quinta-feira",IF(MOD(H60-46265,7)=4,"sexta-feira",IF(MOD(H60-46265,7)=5,"sábado","domingo")))))))</f>
        <v/>
      </c>
      <c r="J60" s="5">
        <f>IF(OR(G60="",H60=""),"",MOD(H60-G60,8)+1)</f>
        <v/>
      </c>
      <c r="K60" s="5">
        <f>IF(J60="","",IF(J60&lt;=6,"Trabalho","Folga"))</f>
        <v/>
      </c>
      <c r="L60" s="6" t="n"/>
      <c r="M60" s="6" t="n"/>
      <c r="N60" s="7" t="n"/>
      <c r="O60" s="8">
        <f>IF(K60="","",IF(K60="Trabalho",8,0))</f>
        <v/>
      </c>
      <c r="P60" s="8">
        <f>IF(H60="","",IF(K60="Folga",0,IF(OR(L60="",M60="",N60=""),0,IFERROR(MOD(M60-L60,1)*24-N60,0))))</f>
        <v/>
      </c>
      <c r="Q60" s="5">
        <f>IF(K60="","",IF(K60="Folga","Sim","Não"))</f>
        <v/>
      </c>
      <c r="R60" s="3" t="n"/>
      <c r="S60" s="5">
        <f>IF(H60="","",IF(K60="Folga","Folga programada",IF(P60&gt;=O60,"Conforme","Verificar")))</f>
        <v/>
      </c>
    </row>
    <row r="61">
      <c r="A61" s="2" t="n"/>
      <c r="B61" s="3" t="n"/>
      <c r="C61" s="3" t="n"/>
      <c r="D61" s="3" t="n"/>
      <c r="E61" s="3" t="n"/>
      <c r="F61" s="2" t="n"/>
      <c r="G61" s="28" t="n"/>
      <c r="H61" s="28" t="n"/>
      <c r="I61" s="9">
        <f>IF(H61="","",IF(MOD(H61-46265,7)=0,"segunda-feira",IF(MOD(H61-46265,7)=1,"terça-feira",IF(MOD(H61-46265,7)=2,"quarta-feira",IF(MOD(H61-46265,7)=3,"quinta-feira",IF(MOD(H61-46265,7)=4,"sexta-feira",IF(MOD(H61-46265,7)=5,"sábado","domingo")))))))</f>
        <v/>
      </c>
      <c r="J61" s="9">
        <f>IF(OR(G61="",H61=""),"",MOD(H61-G61,8)+1)</f>
        <v/>
      </c>
      <c r="K61" s="9">
        <f>IF(J61="","",IF(J61&lt;=6,"Trabalho","Folga"))</f>
        <v/>
      </c>
      <c r="L61" s="6" t="n"/>
      <c r="M61" s="6" t="n"/>
      <c r="N61" s="7" t="n"/>
      <c r="O61" s="10">
        <f>IF(K61="","",IF(K61="Trabalho",8,0))</f>
        <v/>
      </c>
      <c r="P61" s="10">
        <f>IF(H61="","",IF(K61="Folga",0,IF(OR(L61="",M61="",N61=""),0,IFERROR(MOD(M61-L61,1)*24-N61,0))))</f>
        <v/>
      </c>
      <c r="Q61" s="9">
        <f>IF(K61="","",IF(K61="Folga","Sim","Não"))</f>
        <v/>
      </c>
      <c r="R61" s="3" t="n"/>
      <c r="S61" s="9">
        <f>IF(H61="","",IF(K61="Folga","Folga programada",IF(P61&gt;=O61,"Conforme","Verificar")))</f>
        <v/>
      </c>
    </row>
    <row r="62">
      <c r="A62" s="2" t="n"/>
      <c r="B62" s="3" t="n"/>
      <c r="C62" s="3" t="n"/>
      <c r="D62" s="3" t="n"/>
      <c r="E62" s="3" t="n"/>
      <c r="F62" s="2" t="n"/>
      <c r="G62" s="28" t="n"/>
      <c r="H62" s="28" t="n"/>
      <c r="I62" s="5">
        <f>IF(H62="","",IF(MOD(H62-46265,7)=0,"segunda-feira",IF(MOD(H62-46265,7)=1,"terça-feira",IF(MOD(H62-46265,7)=2,"quarta-feira",IF(MOD(H62-46265,7)=3,"quinta-feira",IF(MOD(H62-46265,7)=4,"sexta-feira",IF(MOD(H62-46265,7)=5,"sábado","domingo")))))))</f>
        <v/>
      </c>
      <c r="J62" s="5">
        <f>IF(OR(G62="",H62=""),"",MOD(H62-G62,8)+1)</f>
        <v/>
      </c>
      <c r="K62" s="5">
        <f>IF(J62="","",IF(J62&lt;=6,"Trabalho","Folga"))</f>
        <v/>
      </c>
      <c r="L62" s="6" t="n"/>
      <c r="M62" s="6" t="n"/>
      <c r="N62" s="7" t="n"/>
      <c r="O62" s="8">
        <f>IF(K62="","",IF(K62="Trabalho",8,0))</f>
        <v/>
      </c>
      <c r="P62" s="8">
        <f>IF(H62="","",IF(K62="Folga",0,IF(OR(L62="",M62="",N62=""),0,IFERROR(MOD(M62-L62,1)*24-N62,0))))</f>
        <v/>
      </c>
      <c r="Q62" s="5">
        <f>IF(K62="","",IF(K62="Folga","Sim","Não"))</f>
        <v/>
      </c>
      <c r="R62" s="3" t="n"/>
      <c r="S62" s="5">
        <f>IF(H62="","",IF(K62="Folga","Folga programada",IF(P62&gt;=O62,"Conforme","Verificar")))</f>
        <v/>
      </c>
    </row>
    <row r="63">
      <c r="A63" s="2" t="n"/>
      <c r="B63" s="3" t="n"/>
      <c r="C63" s="3" t="n"/>
      <c r="D63" s="3" t="n"/>
      <c r="E63" s="3" t="n"/>
      <c r="F63" s="2" t="n"/>
      <c r="G63" s="28" t="n"/>
      <c r="H63" s="28" t="n"/>
      <c r="I63" s="9">
        <f>IF(H63="","",IF(MOD(H63-46265,7)=0,"segunda-feira",IF(MOD(H63-46265,7)=1,"terça-feira",IF(MOD(H63-46265,7)=2,"quarta-feira",IF(MOD(H63-46265,7)=3,"quinta-feira",IF(MOD(H63-46265,7)=4,"sexta-feira",IF(MOD(H63-46265,7)=5,"sábado","domingo")))))))</f>
        <v/>
      </c>
      <c r="J63" s="9">
        <f>IF(OR(G63="",H63=""),"",MOD(H63-G63,8)+1)</f>
        <v/>
      </c>
      <c r="K63" s="9">
        <f>IF(J63="","",IF(J63&lt;=6,"Trabalho","Folga"))</f>
        <v/>
      </c>
      <c r="L63" s="6" t="n"/>
      <c r="M63" s="6" t="n"/>
      <c r="N63" s="7" t="n"/>
      <c r="O63" s="10">
        <f>IF(K63="","",IF(K63="Trabalho",8,0))</f>
        <v/>
      </c>
      <c r="P63" s="10">
        <f>IF(H63="","",IF(K63="Folga",0,IF(OR(L63="",M63="",N63=""),0,IFERROR(MOD(M63-L63,1)*24-N63,0))))</f>
        <v/>
      </c>
      <c r="Q63" s="9">
        <f>IF(K63="","",IF(K63="Folga","Sim","Não"))</f>
        <v/>
      </c>
      <c r="R63" s="3" t="n"/>
      <c r="S63" s="9">
        <f>IF(H63="","",IF(K63="Folga","Folga programada",IF(P63&gt;=O63,"Conforme","Verificar")))</f>
        <v/>
      </c>
    </row>
    <row r="64">
      <c r="A64" s="2" t="n"/>
      <c r="B64" s="3" t="n"/>
      <c r="C64" s="3" t="n"/>
      <c r="D64" s="3" t="n"/>
      <c r="E64" s="3" t="n"/>
      <c r="F64" s="2" t="n"/>
      <c r="G64" s="28" t="n"/>
      <c r="H64" s="28" t="n"/>
      <c r="I64" s="5">
        <f>IF(H64="","",IF(MOD(H64-46265,7)=0,"segunda-feira",IF(MOD(H64-46265,7)=1,"terça-feira",IF(MOD(H64-46265,7)=2,"quarta-feira",IF(MOD(H64-46265,7)=3,"quinta-feira",IF(MOD(H64-46265,7)=4,"sexta-feira",IF(MOD(H64-46265,7)=5,"sábado","domingo")))))))</f>
        <v/>
      </c>
      <c r="J64" s="5">
        <f>IF(OR(G64="",H64=""),"",MOD(H64-G64,8)+1)</f>
        <v/>
      </c>
      <c r="K64" s="5">
        <f>IF(J64="","",IF(J64&lt;=6,"Trabalho","Folga"))</f>
        <v/>
      </c>
      <c r="L64" s="6" t="n"/>
      <c r="M64" s="6" t="n"/>
      <c r="N64" s="7" t="n"/>
      <c r="O64" s="8">
        <f>IF(K64="","",IF(K64="Trabalho",8,0))</f>
        <v/>
      </c>
      <c r="P64" s="8">
        <f>IF(H64="","",IF(K64="Folga",0,IF(OR(L64="",M64="",N64=""),0,IFERROR(MOD(M64-L64,1)*24-N64,0))))</f>
        <v/>
      </c>
      <c r="Q64" s="5">
        <f>IF(K64="","",IF(K64="Folga","Sim","Não"))</f>
        <v/>
      </c>
      <c r="R64" s="3" t="n"/>
      <c r="S64" s="5">
        <f>IF(H64="","",IF(K64="Folga","Folga programada",IF(P64&gt;=O64,"Conforme","Verificar")))</f>
        <v/>
      </c>
    </row>
    <row r="65">
      <c r="A65" s="2" t="n"/>
      <c r="B65" s="3" t="n"/>
      <c r="C65" s="3" t="n"/>
      <c r="D65" s="3" t="n"/>
      <c r="E65" s="3" t="n"/>
      <c r="F65" s="2" t="n"/>
      <c r="G65" s="28" t="n"/>
      <c r="H65" s="28" t="n"/>
      <c r="I65" s="9">
        <f>IF(H65="","",IF(MOD(H65-46265,7)=0,"segunda-feira",IF(MOD(H65-46265,7)=1,"terça-feira",IF(MOD(H65-46265,7)=2,"quarta-feira",IF(MOD(H65-46265,7)=3,"quinta-feira",IF(MOD(H65-46265,7)=4,"sexta-feira",IF(MOD(H65-46265,7)=5,"sábado","domingo")))))))</f>
        <v/>
      </c>
      <c r="J65" s="9">
        <f>IF(OR(G65="",H65=""),"",MOD(H65-G65,8)+1)</f>
        <v/>
      </c>
      <c r="K65" s="9">
        <f>IF(J65="","",IF(J65&lt;=6,"Trabalho","Folga"))</f>
        <v/>
      </c>
      <c r="L65" s="6" t="n"/>
      <c r="M65" s="6" t="n"/>
      <c r="N65" s="7" t="n"/>
      <c r="O65" s="10">
        <f>IF(K65="","",IF(K65="Trabalho",8,0))</f>
        <v/>
      </c>
      <c r="P65" s="10">
        <f>IF(H65="","",IF(K65="Folga",0,IF(OR(L65="",M65="",N65=""),0,IFERROR(MOD(M65-L65,1)*24-N65,0))))</f>
        <v/>
      </c>
      <c r="Q65" s="9">
        <f>IF(K65="","",IF(K65="Folga","Sim","Não"))</f>
        <v/>
      </c>
      <c r="R65" s="3" t="n"/>
      <c r="S65" s="9">
        <f>IF(H65="","",IF(K65="Folga","Folga programada",IF(P65&gt;=O65,"Conforme","Verificar")))</f>
        <v/>
      </c>
    </row>
    <row r="66">
      <c r="A66" s="2" t="n"/>
      <c r="B66" s="3" t="n"/>
      <c r="C66" s="3" t="n"/>
      <c r="D66" s="3" t="n"/>
      <c r="E66" s="3" t="n"/>
      <c r="F66" s="2" t="n"/>
      <c r="G66" s="28" t="n"/>
      <c r="H66" s="28" t="n"/>
      <c r="I66" s="5">
        <f>IF(H66="","",IF(MOD(H66-46265,7)=0,"segunda-feira",IF(MOD(H66-46265,7)=1,"terça-feira",IF(MOD(H66-46265,7)=2,"quarta-feira",IF(MOD(H66-46265,7)=3,"quinta-feira",IF(MOD(H66-46265,7)=4,"sexta-feira",IF(MOD(H66-46265,7)=5,"sábado","domingo")))))))</f>
        <v/>
      </c>
      <c r="J66" s="5">
        <f>IF(OR(G66="",H66=""),"",MOD(H66-G66,8)+1)</f>
        <v/>
      </c>
      <c r="K66" s="5">
        <f>IF(J66="","",IF(J66&lt;=6,"Trabalho","Folga"))</f>
        <v/>
      </c>
      <c r="L66" s="6" t="n"/>
      <c r="M66" s="6" t="n"/>
      <c r="N66" s="7" t="n"/>
      <c r="O66" s="8">
        <f>IF(K66="","",IF(K66="Trabalho",8,0))</f>
        <v/>
      </c>
      <c r="P66" s="8">
        <f>IF(H66="","",IF(K66="Folga",0,IF(OR(L66="",M66="",N66=""),0,IFERROR(MOD(M66-L66,1)*24-N66,0))))</f>
        <v/>
      </c>
      <c r="Q66" s="5">
        <f>IF(K66="","",IF(K66="Folga","Sim","Não"))</f>
        <v/>
      </c>
      <c r="R66" s="3" t="n"/>
      <c r="S66" s="5">
        <f>IF(H66="","",IF(K66="Folga","Folga programada",IF(P66&gt;=O66,"Conforme","Verificar")))</f>
        <v/>
      </c>
    </row>
    <row r="67">
      <c r="A67" s="2" t="n"/>
      <c r="B67" s="3" t="n"/>
      <c r="C67" s="3" t="n"/>
      <c r="D67" s="3" t="n"/>
      <c r="E67" s="3" t="n"/>
      <c r="F67" s="2" t="n"/>
      <c r="G67" s="28" t="n"/>
      <c r="H67" s="28" t="n"/>
      <c r="I67" s="9">
        <f>IF(H67="","",IF(MOD(H67-46265,7)=0,"segunda-feira",IF(MOD(H67-46265,7)=1,"terça-feira",IF(MOD(H67-46265,7)=2,"quarta-feira",IF(MOD(H67-46265,7)=3,"quinta-feira",IF(MOD(H67-46265,7)=4,"sexta-feira",IF(MOD(H67-46265,7)=5,"sábado","domingo")))))))</f>
        <v/>
      </c>
      <c r="J67" s="9">
        <f>IF(OR(G67="",H67=""),"",MOD(H67-G67,8)+1)</f>
        <v/>
      </c>
      <c r="K67" s="9">
        <f>IF(J67="","",IF(J67&lt;=6,"Trabalho","Folga"))</f>
        <v/>
      </c>
      <c r="L67" s="6" t="n"/>
      <c r="M67" s="6" t="n"/>
      <c r="N67" s="7" t="n"/>
      <c r="O67" s="10">
        <f>IF(K67="","",IF(K67="Trabalho",8,0))</f>
        <v/>
      </c>
      <c r="P67" s="10">
        <f>IF(H67="","",IF(K67="Folga",0,IF(OR(L67="",M67="",N67=""),0,IFERROR(MOD(M67-L67,1)*24-N67,0))))</f>
        <v/>
      </c>
      <c r="Q67" s="9">
        <f>IF(K67="","",IF(K67="Folga","Sim","Não"))</f>
        <v/>
      </c>
      <c r="R67" s="3" t="n"/>
      <c r="S67" s="9">
        <f>IF(H67="","",IF(K67="Folga","Folga programada",IF(P67&gt;=O67,"Conforme","Verificar")))</f>
        <v/>
      </c>
    </row>
    <row r="68">
      <c r="A68" s="2" t="n"/>
      <c r="B68" s="3" t="n"/>
      <c r="C68" s="3" t="n"/>
      <c r="D68" s="3" t="n"/>
      <c r="E68" s="3" t="n"/>
      <c r="F68" s="2" t="n"/>
      <c r="G68" s="28" t="n"/>
      <c r="H68" s="28" t="n"/>
      <c r="I68" s="5">
        <f>IF(H68="","",IF(MOD(H68-46265,7)=0,"segunda-feira",IF(MOD(H68-46265,7)=1,"terça-feira",IF(MOD(H68-46265,7)=2,"quarta-feira",IF(MOD(H68-46265,7)=3,"quinta-feira",IF(MOD(H68-46265,7)=4,"sexta-feira",IF(MOD(H68-46265,7)=5,"sábado","domingo")))))))</f>
        <v/>
      </c>
      <c r="J68" s="5">
        <f>IF(OR(G68="",H68=""),"",MOD(H68-G68,8)+1)</f>
        <v/>
      </c>
      <c r="K68" s="5">
        <f>IF(J68="","",IF(J68&lt;=6,"Trabalho","Folga"))</f>
        <v/>
      </c>
      <c r="L68" s="6" t="n"/>
      <c r="M68" s="6" t="n"/>
      <c r="N68" s="7" t="n"/>
      <c r="O68" s="8">
        <f>IF(K68="","",IF(K68="Trabalho",8,0))</f>
        <v/>
      </c>
      <c r="P68" s="8">
        <f>IF(H68="","",IF(K68="Folga",0,IF(OR(L68="",M68="",N68=""),0,IFERROR(MOD(M68-L68,1)*24-N68,0))))</f>
        <v/>
      </c>
      <c r="Q68" s="5">
        <f>IF(K68="","",IF(K68="Folga","Sim","Não"))</f>
        <v/>
      </c>
      <c r="R68" s="3" t="n"/>
      <c r="S68" s="5">
        <f>IF(H68="","",IF(K68="Folga","Folga programada",IF(P68&gt;=O68,"Conforme","Verificar")))</f>
        <v/>
      </c>
    </row>
    <row r="69">
      <c r="A69" s="2" t="n"/>
      <c r="B69" s="3" t="n"/>
      <c r="C69" s="3" t="n"/>
      <c r="D69" s="3" t="n"/>
      <c r="E69" s="3" t="n"/>
      <c r="F69" s="2" t="n"/>
      <c r="G69" s="28" t="n"/>
      <c r="H69" s="28" t="n"/>
      <c r="I69" s="9">
        <f>IF(H69="","",IF(MOD(H69-46265,7)=0,"segunda-feira",IF(MOD(H69-46265,7)=1,"terça-feira",IF(MOD(H69-46265,7)=2,"quarta-feira",IF(MOD(H69-46265,7)=3,"quinta-feira",IF(MOD(H69-46265,7)=4,"sexta-feira",IF(MOD(H69-46265,7)=5,"sábado","domingo")))))))</f>
        <v/>
      </c>
      <c r="J69" s="9">
        <f>IF(OR(G69="",H69=""),"",MOD(H69-G69,8)+1)</f>
        <v/>
      </c>
      <c r="K69" s="9">
        <f>IF(J69="","",IF(J69&lt;=6,"Trabalho","Folga"))</f>
        <v/>
      </c>
      <c r="L69" s="6" t="n"/>
      <c r="M69" s="6" t="n"/>
      <c r="N69" s="7" t="n"/>
      <c r="O69" s="10">
        <f>IF(K69="","",IF(K69="Trabalho",8,0))</f>
        <v/>
      </c>
      <c r="P69" s="10">
        <f>IF(H69="","",IF(K69="Folga",0,IF(OR(L69="",M69="",N69=""),0,IFERROR(MOD(M69-L69,1)*24-N69,0))))</f>
        <v/>
      </c>
      <c r="Q69" s="9">
        <f>IF(K69="","",IF(K69="Folga","Sim","Não"))</f>
        <v/>
      </c>
      <c r="R69" s="3" t="n"/>
      <c r="S69" s="9">
        <f>IF(H69="","",IF(K69="Folga","Folga programada",IF(P69&gt;=O69,"Conforme","Verificar")))</f>
        <v/>
      </c>
    </row>
    <row r="70">
      <c r="A70" s="2" t="n"/>
      <c r="B70" s="3" t="n"/>
      <c r="C70" s="3" t="n"/>
      <c r="D70" s="3" t="n"/>
      <c r="E70" s="3" t="n"/>
      <c r="F70" s="2" t="n"/>
      <c r="G70" s="28" t="n"/>
      <c r="H70" s="28" t="n"/>
      <c r="I70" s="5">
        <f>IF(H70="","",IF(MOD(H70-46265,7)=0,"segunda-feira",IF(MOD(H70-46265,7)=1,"terça-feira",IF(MOD(H70-46265,7)=2,"quarta-feira",IF(MOD(H70-46265,7)=3,"quinta-feira",IF(MOD(H70-46265,7)=4,"sexta-feira",IF(MOD(H70-46265,7)=5,"sábado","domingo")))))))</f>
        <v/>
      </c>
      <c r="J70" s="5">
        <f>IF(OR(G70="",H70=""),"",MOD(H70-G70,8)+1)</f>
        <v/>
      </c>
      <c r="K70" s="5">
        <f>IF(J70="","",IF(J70&lt;=6,"Trabalho","Folga"))</f>
        <v/>
      </c>
      <c r="L70" s="6" t="n"/>
      <c r="M70" s="6" t="n"/>
      <c r="N70" s="7" t="n"/>
      <c r="O70" s="8">
        <f>IF(K70="","",IF(K70="Trabalho",8,0))</f>
        <v/>
      </c>
      <c r="P70" s="8">
        <f>IF(H70="","",IF(K70="Folga",0,IF(OR(L70="",M70="",N70=""),0,IFERROR(MOD(M70-L70,1)*24-N70,0))))</f>
        <v/>
      </c>
      <c r="Q70" s="5">
        <f>IF(K70="","",IF(K70="Folga","Sim","Não"))</f>
        <v/>
      </c>
      <c r="R70" s="3" t="n"/>
      <c r="S70" s="5">
        <f>IF(H70="","",IF(K70="Folga","Folga programada",IF(P70&gt;=O70,"Conforme","Verificar")))</f>
        <v/>
      </c>
    </row>
    <row r="71">
      <c r="A71" s="2" t="n"/>
      <c r="B71" s="3" t="n"/>
      <c r="C71" s="3" t="n"/>
      <c r="D71" s="3" t="n"/>
      <c r="E71" s="3" t="n"/>
      <c r="F71" s="2" t="n"/>
      <c r="G71" s="28" t="n"/>
      <c r="H71" s="28" t="n"/>
      <c r="I71" s="9">
        <f>IF(H71="","",IF(MOD(H71-46265,7)=0,"segunda-feira",IF(MOD(H71-46265,7)=1,"terça-feira",IF(MOD(H71-46265,7)=2,"quarta-feira",IF(MOD(H71-46265,7)=3,"quinta-feira",IF(MOD(H71-46265,7)=4,"sexta-feira",IF(MOD(H71-46265,7)=5,"sábado","domingo")))))))</f>
        <v/>
      </c>
      <c r="J71" s="9">
        <f>IF(OR(G71="",H71=""),"",MOD(H71-G71,8)+1)</f>
        <v/>
      </c>
      <c r="K71" s="9">
        <f>IF(J71="","",IF(J71&lt;=6,"Trabalho","Folga"))</f>
        <v/>
      </c>
      <c r="L71" s="6" t="n"/>
      <c r="M71" s="6" t="n"/>
      <c r="N71" s="7" t="n"/>
      <c r="O71" s="10">
        <f>IF(K71="","",IF(K71="Trabalho",8,0))</f>
        <v/>
      </c>
      <c r="P71" s="10">
        <f>IF(H71="","",IF(K71="Folga",0,IF(OR(L71="",M71="",N71=""),0,IFERROR(MOD(M71-L71,1)*24-N71,0))))</f>
        <v/>
      </c>
      <c r="Q71" s="9">
        <f>IF(K71="","",IF(K71="Folga","Sim","Não"))</f>
        <v/>
      </c>
      <c r="R71" s="3" t="n"/>
      <c r="S71" s="9">
        <f>IF(H71="","",IF(K71="Folga","Folga programada",IF(P71&gt;=O71,"Conforme","Verificar")))</f>
        <v/>
      </c>
    </row>
    <row r="72">
      <c r="A72" s="2" t="n"/>
      <c r="B72" s="3" t="n"/>
      <c r="C72" s="3" t="n"/>
      <c r="D72" s="3" t="n"/>
      <c r="E72" s="3" t="n"/>
      <c r="F72" s="2" t="n"/>
      <c r="G72" s="28" t="n"/>
      <c r="H72" s="28" t="n"/>
      <c r="I72" s="5">
        <f>IF(H72="","",IF(MOD(H72-46265,7)=0,"segunda-feira",IF(MOD(H72-46265,7)=1,"terça-feira",IF(MOD(H72-46265,7)=2,"quarta-feira",IF(MOD(H72-46265,7)=3,"quinta-feira",IF(MOD(H72-46265,7)=4,"sexta-feira",IF(MOD(H72-46265,7)=5,"sábado","domingo")))))))</f>
        <v/>
      </c>
      <c r="J72" s="5">
        <f>IF(OR(G72="",H72=""),"",MOD(H72-G72,8)+1)</f>
        <v/>
      </c>
      <c r="K72" s="5">
        <f>IF(J72="","",IF(J72&lt;=6,"Trabalho","Folga"))</f>
        <v/>
      </c>
      <c r="L72" s="6" t="n"/>
      <c r="M72" s="6" t="n"/>
      <c r="N72" s="7" t="n"/>
      <c r="O72" s="8">
        <f>IF(K72="","",IF(K72="Trabalho",8,0))</f>
        <v/>
      </c>
      <c r="P72" s="8">
        <f>IF(H72="","",IF(K72="Folga",0,IF(OR(L72="",M72="",N72=""),0,IFERROR(MOD(M72-L72,1)*24-N72,0))))</f>
        <v/>
      </c>
      <c r="Q72" s="5">
        <f>IF(K72="","",IF(K72="Folga","Sim","Não"))</f>
        <v/>
      </c>
      <c r="R72" s="3" t="n"/>
      <c r="S72" s="5">
        <f>IF(H72="","",IF(K72="Folga","Folga programada",IF(P72&gt;=O72,"Conforme","Verificar")))</f>
        <v/>
      </c>
    </row>
    <row r="73">
      <c r="A73" s="2" t="n"/>
      <c r="B73" s="3" t="n"/>
      <c r="C73" s="3" t="n"/>
      <c r="D73" s="3" t="n"/>
      <c r="E73" s="3" t="n"/>
      <c r="F73" s="2" t="n"/>
      <c r="G73" s="28" t="n"/>
      <c r="H73" s="28" t="n"/>
      <c r="I73" s="9">
        <f>IF(H73="","",IF(MOD(H73-46265,7)=0,"segunda-feira",IF(MOD(H73-46265,7)=1,"terça-feira",IF(MOD(H73-46265,7)=2,"quarta-feira",IF(MOD(H73-46265,7)=3,"quinta-feira",IF(MOD(H73-46265,7)=4,"sexta-feira",IF(MOD(H73-46265,7)=5,"sábado","domingo")))))))</f>
        <v/>
      </c>
      <c r="J73" s="9">
        <f>IF(OR(G73="",H73=""),"",MOD(H73-G73,8)+1)</f>
        <v/>
      </c>
      <c r="K73" s="9">
        <f>IF(J73="","",IF(J73&lt;=6,"Trabalho","Folga"))</f>
        <v/>
      </c>
      <c r="L73" s="6" t="n"/>
      <c r="M73" s="6" t="n"/>
      <c r="N73" s="7" t="n"/>
      <c r="O73" s="10">
        <f>IF(K73="","",IF(K73="Trabalho",8,0))</f>
        <v/>
      </c>
      <c r="P73" s="10">
        <f>IF(H73="","",IF(K73="Folga",0,IF(OR(L73="",M73="",N73=""),0,IFERROR(MOD(M73-L73,1)*24-N73,0))))</f>
        <v/>
      </c>
      <c r="Q73" s="9">
        <f>IF(K73="","",IF(K73="Folga","Sim","Não"))</f>
        <v/>
      </c>
      <c r="R73" s="3" t="n"/>
      <c r="S73" s="9">
        <f>IF(H73="","",IF(K73="Folga","Folga programada",IF(P73&gt;=O73,"Conforme","Verificar")))</f>
        <v/>
      </c>
    </row>
    <row r="74">
      <c r="A74" s="2" t="n"/>
      <c r="B74" s="3" t="n"/>
      <c r="C74" s="3" t="n"/>
      <c r="D74" s="3" t="n"/>
      <c r="E74" s="3" t="n"/>
      <c r="F74" s="2" t="n"/>
      <c r="G74" s="28" t="n"/>
      <c r="H74" s="28" t="n"/>
      <c r="I74" s="5">
        <f>IF(H74="","",IF(MOD(H74-46265,7)=0,"segunda-feira",IF(MOD(H74-46265,7)=1,"terça-feira",IF(MOD(H74-46265,7)=2,"quarta-feira",IF(MOD(H74-46265,7)=3,"quinta-feira",IF(MOD(H74-46265,7)=4,"sexta-feira",IF(MOD(H74-46265,7)=5,"sábado","domingo")))))))</f>
        <v/>
      </c>
      <c r="J74" s="5">
        <f>IF(OR(G74="",H74=""),"",MOD(H74-G74,8)+1)</f>
        <v/>
      </c>
      <c r="K74" s="5">
        <f>IF(J74="","",IF(J74&lt;=6,"Trabalho","Folga"))</f>
        <v/>
      </c>
      <c r="L74" s="6" t="n"/>
      <c r="M74" s="6" t="n"/>
      <c r="N74" s="7" t="n"/>
      <c r="O74" s="8">
        <f>IF(K74="","",IF(K74="Trabalho",8,0))</f>
        <v/>
      </c>
      <c r="P74" s="8">
        <f>IF(H74="","",IF(K74="Folga",0,IF(OR(L74="",M74="",N74=""),0,IFERROR(MOD(M74-L74,1)*24-N74,0))))</f>
        <v/>
      </c>
      <c r="Q74" s="5">
        <f>IF(K74="","",IF(K74="Folga","Sim","Não"))</f>
        <v/>
      </c>
      <c r="R74" s="3" t="n"/>
      <c r="S74" s="5">
        <f>IF(H74="","",IF(K74="Folga","Folga programada",IF(P74&gt;=O74,"Conforme","Verificar")))</f>
        <v/>
      </c>
    </row>
    <row r="75">
      <c r="A75" s="2" t="n"/>
      <c r="B75" s="3" t="n"/>
      <c r="C75" s="3" t="n"/>
      <c r="D75" s="3" t="n"/>
      <c r="E75" s="3" t="n"/>
      <c r="F75" s="2" t="n"/>
      <c r="G75" s="28" t="n"/>
      <c r="H75" s="28" t="n"/>
      <c r="I75" s="9">
        <f>IF(H75="","",IF(MOD(H75-46265,7)=0,"segunda-feira",IF(MOD(H75-46265,7)=1,"terça-feira",IF(MOD(H75-46265,7)=2,"quarta-feira",IF(MOD(H75-46265,7)=3,"quinta-feira",IF(MOD(H75-46265,7)=4,"sexta-feira",IF(MOD(H75-46265,7)=5,"sábado","domingo")))))))</f>
        <v/>
      </c>
      <c r="J75" s="9">
        <f>IF(OR(G75="",H75=""),"",MOD(H75-G75,8)+1)</f>
        <v/>
      </c>
      <c r="K75" s="9">
        <f>IF(J75="","",IF(J75&lt;=6,"Trabalho","Folga"))</f>
        <v/>
      </c>
      <c r="L75" s="6" t="n"/>
      <c r="M75" s="6" t="n"/>
      <c r="N75" s="7" t="n"/>
      <c r="O75" s="10">
        <f>IF(K75="","",IF(K75="Trabalho",8,0))</f>
        <v/>
      </c>
      <c r="P75" s="10">
        <f>IF(H75="","",IF(K75="Folga",0,IF(OR(L75="",M75="",N75=""),0,IFERROR(MOD(M75-L75,1)*24-N75,0))))</f>
        <v/>
      </c>
      <c r="Q75" s="9">
        <f>IF(K75="","",IF(K75="Folga","Sim","Não"))</f>
        <v/>
      </c>
      <c r="R75" s="3" t="n"/>
      <c r="S75" s="9">
        <f>IF(H75="","",IF(K75="Folga","Folga programada",IF(P75&gt;=O75,"Conforme","Verificar")))</f>
        <v/>
      </c>
    </row>
    <row r="76">
      <c r="A76" s="2" t="n"/>
      <c r="B76" s="3" t="n"/>
      <c r="C76" s="3" t="n"/>
      <c r="D76" s="3" t="n"/>
      <c r="E76" s="3" t="n"/>
      <c r="F76" s="2" t="n"/>
      <c r="G76" s="28" t="n"/>
      <c r="H76" s="28" t="n"/>
      <c r="I76" s="5">
        <f>IF(H76="","",IF(MOD(H76-46265,7)=0,"segunda-feira",IF(MOD(H76-46265,7)=1,"terça-feira",IF(MOD(H76-46265,7)=2,"quarta-feira",IF(MOD(H76-46265,7)=3,"quinta-feira",IF(MOD(H76-46265,7)=4,"sexta-feira",IF(MOD(H76-46265,7)=5,"sábado","domingo")))))))</f>
        <v/>
      </c>
      <c r="J76" s="5">
        <f>IF(OR(G76="",H76=""),"",MOD(H76-G76,8)+1)</f>
        <v/>
      </c>
      <c r="K76" s="5">
        <f>IF(J76="","",IF(J76&lt;=6,"Trabalho","Folga"))</f>
        <v/>
      </c>
      <c r="L76" s="6" t="n"/>
      <c r="M76" s="6" t="n"/>
      <c r="N76" s="7" t="n"/>
      <c r="O76" s="8">
        <f>IF(K76="","",IF(K76="Trabalho",8,0))</f>
        <v/>
      </c>
      <c r="P76" s="8">
        <f>IF(H76="","",IF(K76="Folga",0,IF(OR(L76="",M76="",N76=""),0,IFERROR(MOD(M76-L76,1)*24-N76,0))))</f>
        <v/>
      </c>
      <c r="Q76" s="5">
        <f>IF(K76="","",IF(K76="Folga","Sim","Não"))</f>
        <v/>
      </c>
      <c r="R76" s="3" t="n"/>
      <c r="S76" s="5">
        <f>IF(H76="","",IF(K76="Folga","Folga programada",IF(P76&gt;=O76,"Conforme","Verificar")))</f>
        <v/>
      </c>
    </row>
    <row r="77">
      <c r="A77" s="2" t="n"/>
      <c r="B77" s="3" t="n"/>
      <c r="C77" s="3" t="n"/>
      <c r="D77" s="3" t="n"/>
      <c r="E77" s="3" t="n"/>
      <c r="F77" s="2" t="n"/>
      <c r="G77" s="28" t="n"/>
      <c r="H77" s="28" t="n"/>
      <c r="I77" s="9">
        <f>IF(H77="","",IF(MOD(H77-46265,7)=0,"segunda-feira",IF(MOD(H77-46265,7)=1,"terça-feira",IF(MOD(H77-46265,7)=2,"quarta-feira",IF(MOD(H77-46265,7)=3,"quinta-feira",IF(MOD(H77-46265,7)=4,"sexta-feira",IF(MOD(H77-46265,7)=5,"sábado","domingo")))))))</f>
        <v/>
      </c>
      <c r="J77" s="9">
        <f>IF(OR(G77="",H77=""),"",MOD(H77-G77,8)+1)</f>
        <v/>
      </c>
      <c r="K77" s="9">
        <f>IF(J77="","",IF(J77&lt;=6,"Trabalho","Folga"))</f>
        <v/>
      </c>
      <c r="L77" s="6" t="n"/>
      <c r="M77" s="6" t="n"/>
      <c r="N77" s="7" t="n"/>
      <c r="O77" s="10">
        <f>IF(K77="","",IF(K77="Trabalho",8,0))</f>
        <v/>
      </c>
      <c r="P77" s="10">
        <f>IF(H77="","",IF(K77="Folga",0,IF(OR(L77="",M77="",N77=""),0,IFERROR(MOD(M77-L77,1)*24-N77,0))))</f>
        <v/>
      </c>
      <c r="Q77" s="9">
        <f>IF(K77="","",IF(K77="Folga","Sim","Não"))</f>
        <v/>
      </c>
      <c r="R77" s="3" t="n"/>
      <c r="S77" s="9">
        <f>IF(H77="","",IF(K77="Folga","Folga programada",IF(P77&gt;=O77,"Conforme","Verificar")))</f>
        <v/>
      </c>
    </row>
    <row r="78">
      <c r="A78" s="2" t="n"/>
      <c r="B78" s="3" t="n"/>
      <c r="C78" s="3" t="n"/>
      <c r="D78" s="3" t="n"/>
      <c r="E78" s="3" t="n"/>
      <c r="F78" s="2" t="n"/>
      <c r="G78" s="28" t="n"/>
      <c r="H78" s="28" t="n"/>
      <c r="I78" s="5">
        <f>IF(H78="","",IF(MOD(H78-46265,7)=0,"segunda-feira",IF(MOD(H78-46265,7)=1,"terça-feira",IF(MOD(H78-46265,7)=2,"quarta-feira",IF(MOD(H78-46265,7)=3,"quinta-feira",IF(MOD(H78-46265,7)=4,"sexta-feira",IF(MOD(H78-46265,7)=5,"sábado","domingo")))))))</f>
        <v/>
      </c>
      <c r="J78" s="5">
        <f>IF(OR(G78="",H78=""),"",MOD(H78-G78,8)+1)</f>
        <v/>
      </c>
      <c r="K78" s="5">
        <f>IF(J78="","",IF(J78&lt;=6,"Trabalho","Folga"))</f>
        <v/>
      </c>
      <c r="L78" s="6" t="n"/>
      <c r="M78" s="6" t="n"/>
      <c r="N78" s="7" t="n"/>
      <c r="O78" s="8">
        <f>IF(K78="","",IF(K78="Trabalho",8,0))</f>
        <v/>
      </c>
      <c r="P78" s="8">
        <f>IF(H78="","",IF(K78="Folga",0,IF(OR(L78="",M78="",N78=""),0,IFERROR(MOD(M78-L78,1)*24-N78,0))))</f>
        <v/>
      </c>
      <c r="Q78" s="5">
        <f>IF(K78="","",IF(K78="Folga","Sim","Não"))</f>
        <v/>
      </c>
      <c r="R78" s="3" t="n"/>
      <c r="S78" s="5">
        <f>IF(H78="","",IF(K78="Folga","Folga programada",IF(P78&gt;=O78,"Conforme","Verificar")))</f>
        <v/>
      </c>
    </row>
    <row r="79">
      <c r="A79" s="2" t="n"/>
      <c r="B79" s="3" t="n"/>
      <c r="C79" s="3" t="n"/>
      <c r="D79" s="3" t="n"/>
      <c r="E79" s="3" t="n"/>
      <c r="F79" s="2" t="n"/>
      <c r="G79" s="28" t="n"/>
      <c r="H79" s="28" t="n"/>
      <c r="I79" s="9">
        <f>IF(H79="","",IF(MOD(H79-46265,7)=0,"segunda-feira",IF(MOD(H79-46265,7)=1,"terça-feira",IF(MOD(H79-46265,7)=2,"quarta-feira",IF(MOD(H79-46265,7)=3,"quinta-feira",IF(MOD(H79-46265,7)=4,"sexta-feira",IF(MOD(H79-46265,7)=5,"sábado","domingo")))))))</f>
        <v/>
      </c>
      <c r="J79" s="9">
        <f>IF(OR(G79="",H79=""),"",MOD(H79-G79,8)+1)</f>
        <v/>
      </c>
      <c r="K79" s="9">
        <f>IF(J79="","",IF(J79&lt;=6,"Trabalho","Folga"))</f>
        <v/>
      </c>
      <c r="L79" s="6" t="n"/>
      <c r="M79" s="6" t="n"/>
      <c r="N79" s="7" t="n"/>
      <c r="O79" s="10">
        <f>IF(K79="","",IF(K79="Trabalho",8,0))</f>
        <v/>
      </c>
      <c r="P79" s="10">
        <f>IF(H79="","",IF(K79="Folga",0,IF(OR(L79="",M79="",N79=""),0,IFERROR(MOD(M79-L79,1)*24-N79,0))))</f>
        <v/>
      </c>
      <c r="Q79" s="9">
        <f>IF(K79="","",IF(K79="Folga","Sim","Não"))</f>
        <v/>
      </c>
      <c r="R79" s="3" t="n"/>
      <c r="S79" s="9">
        <f>IF(H79="","",IF(K79="Folga","Folga programada",IF(P79&gt;=O79,"Conforme","Verificar")))</f>
        <v/>
      </c>
    </row>
    <row r="80">
      <c r="A80" s="2" t="n"/>
      <c r="B80" s="3" t="n"/>
      <c r="C80" s="3" t="n"/>
      <c r="D80" s="3" t="n"/>
      <c r="E80" s="3" t="n"/>
      <c r="F80" s="2" t="n"/>
      <c r="G80" s="28" t="n"/>
      <c r="H80" s="28" t="n"/>
      <c r="I80" s="5">
        <f>IF(H80="","",IF(MOD(H80-46265,7)=0,"segunda-feira",IF(MOD(H80-46265,7)=1,"terça-feira",IF(MOD(H80-46265,7)=2,"quarta-feira",IF(MOD(H80-46265,7)=3,"quinta-feira",IF(MOD(H80-46265,7)=4,"sexta-feira",IF(MOD(H80-46265,7)=5,"sábado","domingo")))))))</f>
        <v/>
      </c>
      <c r="J80" s="5">
        <f>IF(OR(G80="",H80=""),"",MOD(H80-G80,8)+1)</f>
        <v/>
      </c>
      <c r="K80" s="5">
        <f>IF(J80="","",IF(J80&lt;=6,"Trabalho","Folga"))</f>
        <v/>
      </c>
      <c r="L80" s="6" t="n"/>
      <c r="M80" s="6" t="n"/>
      <c r="N80" s="7" t="n"/>
      <c r="O80" s="8">
        <f>IF(K80="","",IF(K80="Trabalho",8,0))</f>
        <v/>
      </c>
      <c r="P80" s="8">
        <f>IF(H80="","",IF(K80="Folga",0,IF(OR(L80="",M80="",N80=""),0,IFERROR(MOD(M80-L80,1)*24-N80,0))))</f>
        <v/>
      </c>
      <c r="Q80" s="5">
        <f>IF(K80="","",IF(K80="Folga","Sim","Não"))</f>
        <v/>
      </c>
      <c r="R80" s="3" t="n"/>
      <c r="S80" s="5">
        <f>IF(H80="","",IF(K80="Folga","Folga programada",IF(P80&gt;=O80,"Conforme","Verificar")))</f>
        <v/>
      </c>
    </row>
    <row r="81">
      <c r="A81" s="2" t="n"/>
      <c r="B81" s="3" t="n"/>
      <c r="C81" s="3" t="n"/>
      <c r="D81" s="3" t="n"/>
      <c r="E81" s="3" t="n"/>
      <c r="F81" s="2" t="n"/>
      <c r="G81" s="28" t="n"/>
      <c r="H81" s="28" t="n"/>
      <c r="I81" s="9">
        <f>IF(H81="","",IF(MOD(H81-46265,7)=0,"segunda-feira",IF(MOD(H81-46265,7)=1,"terça-feira",IF(MOD(H81-46265,7)=2,"quarta-feira",IF(MOD(H81-46265,7)=3,"quinta-feira",IF(MOD(H81-46265,7)=4,"sexta-feira",IF(MOD(H81-46265,7)=5,"sábado","domingo")))))))</f>
        <v/>
      </c>
      <c r="J81" s="9">
        <f>IF(OR(G81="",H81=""),"",MOD(H81-G81,8)+1)</f>
        <v/>
      </c>
      <c r="K81" s="9">
        <f>IF(J81="","",IF(J81&lt;=6,"Trabalho","Folga"))</f>
        <v/>
      </c>
      <c r="L81" s="6" t="n"/>
      <c r="M81" s="6" t="n"/>
      <c r="N81" s="7" t="n"/>
      <c r="O81" s="10">
        <f>IF(K81="","",IF(K81="Trabalho",8,0))</f>
        <v/>
      </c>
      <c r="P81" s="10">
        <f>IF(H81="","",IF(K81="Folga",0,IF(OR(L81="",M81="",N81=""),0,IFERROR(MOD(M81-L81,1)*24-N81,0))))</f>
        <v/>
      </c>
      <c r="Q81" s="9">
        <f>IF(K81="","",IF(K81="Folga","Sim","Não"))</f>
        <v/>
      </c>
      <c r="R81" s="3" t="n"/>
      <c r="S81" s="9">
        <f>IF(H81="","",IF(K81="Folga","Folga programada",IF(P81&gt;=O81,"Conforme","Verificar")))</f>
        <v/>
      </c>
    </row>
    <row r="82">
      <c r="A82" s="2" t="n"/>
      <c r="B82" s="3" t="n"/>
      <c r="C82" s="3" t="n"/>
      <c r="D82" s="3" t="n"/>
      <c r="E82" s="3" t="n"/>
      <c r="F82" s="2" t="n"/>
      <c r="G82" s="28" t="n"/>
      <c r="H82" s="28" t="n"/>
      <c r="I82" s="5">
        <f>IF(H82="","",IF(MOD(H82-46265,7)=0,"segunda-feira",IF(MOD(H82-46265,7)=1,"terça-feira",IF(MOD(H82-46265,7)=2,"quarta-feira",IF(MOD(H82-46265,7)=3,"quinta-feira",IF(MOD(H82-46265,7)=4,"sexta-feira",IF(MOD(H82-46265,7)=5,"sábado","domingo")))))))</f>
        <v/>
      </c>
      <c r="J82" s="5">
        <f>IF(OR(G82="",H82=""),"",MOD(H82-G82,8)+1)</f>
        <v/>
      </c>
      <c r="K82" s="5">
        <f>IF(J82="","",IF(J82&lt;=6,"Trabalho","Folga"))</f>
        <v/>
      </c>
      <c r="L82" s="6" t="n"/>
      <c r="M82" s="6" t="n"/>
      <c r="N82" s="7" t="n"/>
      <c r="O82" s="8">
        <f>IF(K82="","",IF(K82="Trabalho",8,0))</f>
        <v/>
      </c>
      <c r="P82" s="8">
        <f>IF(H82="","",IF(K82="Folga",0,IF(OR(L82="",M82="",N82=""),0,IFERROR(MOD(M82-L82,1)*24-N82,0))))</f>
        <v/>
      </c>
      <c r="Q82" s="5">
        <f>IF(K82="","",IF(K82="Folga","Sim","Não"))</f>
        <v/>
      </c>
      <c r="R82" s="3" t="n"/>
      <c r="S82" s="5">
        <f>IF(H82="","",IF(K82="Folga","Folga programada",IF(P82&gt;=O82,"Conforme","Verificar")))</f>
        <v/>
      </c>
    </row>
    <row r="83">
      <c r="A83" s="2" t="n"/>
      <c r="B83" s="3" t="n"/>
      <c r="C83" s="3" t="n"/>
      <c r="D83" s="3" t="n"/>
      <c r="E83" s="3" t="n"/>
      <c r="F83" s="2" t="n"/>
      <c r="G83" s="28" t="n"/>
      <c r="H83" s="28" t="n"/>
      <c r="I83" s="9">
        <f>IF(H83="","",IF(MOD(H83-46265,7)=0,"segunda-feira",IF(MOD(H83-46265,7)=1,"terça-feira",IF(MOD(H83-46265,7)=2,"quarta-feira",IF(MOD(H83-46265,7)=3,"quinta-feira",IF(MOD(H83-46265,7)=4,"sexta-feira",IF(MOD(H83-46265,7)=5,"sábado","domingo")))))))</f>
        <v/>
      </c>
      <c r="J83" s="9">
        <f>IF(OR(G83="",H83=""),"",MOD(H83-G83,8)+1)</f>
        <v/>
      </c>
      <c r="K83" s="9">
        <f>IF(J83="","",IF(J83&lt;=6,"Trabalho","Folga"))</f>
        <v/>
      </c>
      <c r="L83" s="6" t="n"/>
      <c r="M83" s="6" t="n"/>
      <c r="N83" s="7" t="n"/>
      <c r="O83" s="10">
        <f>IF(K83="","",IF(K83="Trabalho",8,0))</f>
        <v/>
      </c>
      <c r="P83" s="10">
        <f>IF(H83="","",IF(K83="Folga",0,IF(OR(L83="",M83="",N83=""),0,IFERROR(MOD(M83-L83,1)*24-N83,0))))</f>
        <v/>
      </c>
      <c r="Q83" s="9">
        <f>IF(K83="","",IF(K83="Folga","Sim","Não"))</f>
        <v/>
      </c>
      <c r="R83" s="3" t="n"/>
      <c r="S83" s="9">
        <f>IF(H83="","",IF(K83="Folga","Folga programada",IF(P83&gt;=O83,"Conforme","Verificar")))</f>
        <v/>
      </c>
    </row>
    <row r="84">
      <c r="A84" s="2" t="n"/>
      <c r="B84" s="3" t="n"/>
      <c r="C84" s="3" t="n"/>
      <c r="D84" s="3" t="n"/>
      <c r="E84" s="3" t="n"/>
      <c r="F84" s="2" t="n"/>
      <c r="G84" s="28" t="n"/>
      <c r="H84" s="28" t="n"/>
      <c r="I84" s="5">
        <f>IF(H84="","",IF(MOD(H84-46265,7)=0,"segunda-feira",IF(MOD(H84-46265,7)=1,"terça-feira",IF(MOD(H84-46265,7)=2,"quarta-feira",IF(MOD(H84-46265,7)=3,"quinta-feira",IF(MOD(H84-46265,7)=4,"sexta-feira",IF(MOD(H84-46265,7)=5,"sábado","domingo")))))))</f>
        <v/>
      </c>
      <c r="J84" s="5">
        <f>IF(OR(G84="",H84=""),"",MOD(H84-G84,8)+1)</f>
        <v/>
      </c>
      <c r="K84" s="5">
        <f>IF(J84="","",IF(J84&lt;=6,"Trabalho","Folga"))</f>
        <v/>
      </c>
      <c r="L84" s="6" t="n"/>
      <c r="M84" s="6" t="n"/>
      <c r="N84" s="7" t="n"/>
      <c r="O84" s="8">
        <f>IF(K84="","",IF(K84="Trabalho",8,0))</f>
        <v/>
      </c>
      <c r="P84" s="8">
        <f>IF(H84="","",IF(K84="Folga",0,IF(OR(L84="",M84="",N84=""),0,IFERROR(MOD(M84-L84,1)*24-N84,0))))</f>
        <v/>
      </c>
      <c r="Q84" s="5">
        <f>IF(K84="","",IF(K84="Folga","Sim","Não"))</f>
        <v/>
      </c>
      <c r="R84" s="3" t="n"/>
      <c r="S84" s="5">
        <f>IF(H84="","",IF(K84="Folga","Folga programada",IF(P84&gt;=O84,"Conforme","Verificar")))</f>
        <v/>
      </c>
    </row>
    <row r="85">
      <c r="A85" s="2" t="n"/>
      <c r="B85" s="3" t="n"/>
      <c r="C85" s="3" t="n"/>
      <c r="D85" s="3" t="n"/>
      <c r="E85" s="3" t="n"/>
      <c r="F85" s="2" t="n"/>
      <c r="G85" s="28" t="n"/>
      <c r="H85" s="28" t="n"/>
      <c r="I85" s="9">
        <f>IF(H85="","",IF(MOD(H85-46265,7)=0,"segunda-feira",IF(MOD(H85-46265,7)=1,"terça-feira",IF(MOD(H85-46265,7)=2,"quarta-feira",IF(MOD(H85-46265,7)=3,"quinta-feira",IF(MOD(H85-46265,7)=4,"sexta-feira",IF(MOD(H85-46265,7)=5,"sábado","domingo")))))))</f>
        <v/>
      </c>
      <c r="J85" s="9">
        <f>IF(OR(G85="",H85=""),"",MOD(H85-G85,8)+1)</f>
        <v/>
      </c>
      <c r="K85" s="9">
        <f>IF(J85="","",IF(J85&lt;=6,"Trabalho","Folga"))</f>
        <v/>
      </c>
      <c r="L85" s="6" t="n"/>
      <c r="M85" s="6" t="n"/>
      <c r="N85" s="7" t="n"/>
      <c r="O85" s="10">
        <f>IF(K85="","",IF(K85="Trabalho",8,0))</f>
        <v/>
      </c>
      <c r="P85" s="10">
        <f>IF(H85="","",IF(K85="Folga",0,IF(OR(L85="",M85="",N85=""),0,IFERROR(MOD(M85-L85,1)*24-N85,0))))</f>
        <v/>
      </c>
      <c r="Q85" s="9">
        <f>IF(K85="","",IF(K85="Folga","Sim","Não"))</f>
        <v/>
      </c>
      <c r="R85" s="3" t="n"/>
      <c r="S85" s="9">
        <f>IF(H85="","",IF(K85="Folga","Folga programada",IF(P85&gt;=O85,"Conforme","Verificar")))</f>
        <v/>
      </c>
    </row>
    <row r="86">
      <c r="A86" s="2" t="n"/>
      <c r="B86" s="3" t="n"/>
      <c r="C86" s="3" t="n"/>
      <c r="D86" s="3" t="n"/>
      <c r="E86" s="3" t="n"/>
      <c r="F86" s="2" t="n"/>
      <c r="G86" s="28" t="n"/>
      <c r="H86" s="28" t="n"/>
      <c r="I86" s="5">
        <f>IF(H86="","",IF(MOD(H86-46265,7)=0,"segunda-feira",IF(MOD(H86-46265,7)=1,"terça-feira",IF(MOD(H86-46265,7)=2,"quarta-feira",IF(MOD(H86-46265,7)=3,"quinta-feira",IF(MOD(H86-46265,7)=4,"sexta-feira",IF(MOD(H86-46265,7)=5,"sábado","domingo")))))))</f>
        <v/>
      </c>
      <c r="J86" s="5">
        <f>IF(OR(G86="",H86=""),"",MOD(H86-G86,8)+1)</f>
        <v/>
      </c>
      <c r="K86" s="5">
        <f>IF(J86="","",IF(J86&lt;=6,"Trabalho","Folga"))</f>
        <v/>
      </c>
      <c r="L86" s="6" t="n"/>
      <c r="M86" s="6" t="n"/>
      <c r="N86" s="7" t="n"/>
      <c r="O86" s="8">
        <f>IF(K86="","",IF(K86="Trabalho",8,0))</f>
        <v/>
      </c>
      <c r="P86" s="8">
        <f>IF(H86="","",IF(K86="Folga",0,IF(OR(L86="",M86="",N86=""),0,IFERROR(MOD(M86-L86,1)*24-N86,0))))</f>
        <v/>
      </c>
      <c r="Q86" s="5">
        <f>IF(K86="","",IF(K86="Folga","Sim","Não"))</f>
        <v/>
      </c>
      <c r="R86" s="3" t="n"/>
      <c r="S86" s="5">
        <f>IF(H86="","",IF(K86="Folga","Folga programada",IF(P86&gt;=O86,"Conforme","Verificar")))</f>
        <v/>
      </c>
    </row>
    <row r="87">
      <c r="A87" s="2" t="n"/>
      <c r="B87" s="3" t="n"/>
      <c r="C87" s="3" t="n"/>
      <c r="D87" s="3" t="n"/>
      <c r="E87" s="3" t="n"/>
      <c r="F87" s="2" t="n"/>
      <c r="G87" s="28" t="n"/>
      <c r="H87" s="28" t="n"/>
      <c r="I87" s="9">
        <f>IF(H87="","",IF(MOD(H87-46265,7)=0,"segunda-feira",IF(MOD(H87-46265,7)=1,"terça-feira",IF(MOD(H87-46265,7)=2,"quarta-feira",IF(MOD(H87-46265,7)=3,"quinta-feira",IF(MOD(H87-46265,7)=4,"sexta-feira",IF(MOD(H87-46265,7)=5,"sábado","domingo")))))))</f>
        <v/>
      </c>
      <c r="J87" s="9">
        <f>IF(OR(G87="",H87=""),"",MOD(H87-G87,8)+1)</f>
        <v/>
      </c>
      <c r="K87" s="9">
        <f>IF(J87="","",IF(J87&lt;=6,"Trabalho","Folga"))</f>
        <v/>
      </c>
      <c r="L87" s="6" t="n"/>
      <c r="M87" s="6" t="n"/>
      <c r="N87" s="7" t="n"/>
      <c r="O87" s="10">
        <f>IF(K87="","",IF(K87="Trabalho",8,0))</f>
        <v/>
      </c>
      <c r="P87" s="10">
        <f>IF(H87="","",IF(K87="Folga",0,IF(OR(L87="",M87="",N87=""),0,IFERROR(MOD(M87-L87,1)*24-N87,0))))</f>
        <v/>
      </c>
      <c r="Q87" s="9">
        <f>IF(K87="","",IF(K87="Folga","Sim","Não"))</f>
        <v/>
      </c>
      <c r="R87" s="3" t="n"/>
      <c r="S87" s="9">
        <f>IF(H87="","",IF(K87="Folga","Folga programada",IF(P87&gt;=O87,"Conforme","Verificar")))</f>
        <v/>
      </c>
    </row>
    <row r="88">
      <c r="A88" s="2" t="n"/>
      <c r="B88" s="3" t="n"/>
      <c r="C88" s="3" t="n"/>
      <c r="D88" s="3" t="n"/>
      <c r="E88" s="3" t="n"/>
      <c r="F88" s="2" t="n"/>
      <c r="G88" s="28" t="n"/>
      <c r="H88" s="28" t="n"/>
      <c r="I88" s="5">
        <f>IF(H88="","",IF(MOD(H88-46265,7)=0,"segunda-feira",IF(MOD(H88-46265,7)=1,"terça-feira",IF(MOD(H88-46265,7)=2,"quarta-feira",IF(MOD(H88-46265,7)=3,"quinta-feira",IF(MOD(H88-46265,7)=4,"sexta-feira",IF(MOD(H88-46265,7)=5,"sábado","domingo")))))))</f>
        <v/>
      </c>
      <c r="J88" s="5">
        <f>IF(OR(G88="",H88=""),"",MOD(H88-G88,8)+1)</f>
        <v/>
      </c>
      <c r="K88" s="5">
        <f>IF(J88="","",IF(J88&lt;=6,"Trabalho","Folga"))</f>
        <v/>
      </c>
      <c r="L88" s="6" t="n"/>
      <c r="M88" s="6" t="n"/>
      <c r="N88" s="7" t="n"/>
      <c r="O88" s="8">
        <f>IF(K88="","",IF(K88="Trabalho",8,0))</f>
        <v/>
      </c>
      <c r="P88" s="8">
        <f>IF(H88="","",IF(K88="Folga",0,IF(OR(L88="",M88="",N88=""),0,IFERROR(MOD(M88-L88,1)*24-N88,0))))</f>
        <v/>
      </c>
      <c r="Q88" s="5">
        <f>IF(K88="","",IF(K88="Folga","Sim","Não"))</f>
        <v/>
      </c>
      <c r="R88" s="3" t="n"/>
      <c r="S88" s="5">
        <f>IF(H88="","",IF(K88="Folga","Folga programada",IF(P88&gt;=O88,"Conforme","Verificar")))</f>
        <v/>
      </c>
    </row>
    <row r="89">
      <c r="A89" s="2" t="n"/>
      <c r="B89" s="3" t="n"/>
      <c r="C89" s="3" t="n"/>
      <c r="D89" s="3" t="n"/>
      <c r="E89" s="3" t="n"/>
      <c r="F89" s="2" t="n"/>
      <c r="G89" s="28" t="n"/>
      <c r="H89" s="28" t="n"/>
      <c r="I89" s="9">
        <f>IF(H89="","",IF(MOD(H89-46265,7)=0,"segunda-feira",IF(MOD(H89-46265,7)=1,"terça-feira",IF(MOD(H89-46265,7)=2,"quarta-feira",IF(MOD(H89-46265,7)=3,"quinta-feira",IF(MOD(H89-46265,7)=4,"sexta-feira",IF(MOD(H89-46265,7)=5,"sábado","domingo")))))))</f>
        <v/>
      </c>
      <c r="J89" s="9">
        <f>IF(OR(G89="",H89=""),"",MOD(H89-G89,8)+1)</f>
        <v/>
      </c>
      <c r="K89" s="9">
        <f>IF(J89="","",IF(J89&lt;=6,"Trabalho","Folga"))</f>
        <v/>
      </c>
      <c r="L89" s="6" t="n"/>
      <c r="M89" s="6" t="n"/>
      <c r="N89" s="7" t="n"/>
      <c r="O89" s="10">
        <f>IF(K89="","",IF(K89="Trabalho",8,0))</f>
        <v/>
      </c>
      <c r="P89" s="10">
        <f>IF(H89="","",IF(K89="Folga",0,IF(OR(L89="",M89="",N89=""),0,IFERROR(MOD(M89-L89,1)*24-N89,0))))</f>
        <v/>
      </c>
      <c r="Q89" s="9">
        <f>IF(K89="","",IF(K89="Folga","Sim","Não"))</f>
        <v/>
      </c>
      <c r="R89" s="3" t="n"/>
      <c r="S89" s="9">
        <f>IF(H89="","",IF(K89="Folga","Folga programada",IF(P89&gt;=O89,"Conforme","Verificar")))</f>
        <v/>
      </c>
    </row>
    <row r="90">
      <c r="A90" s="2" t="n"/>
      <c r="B90" s="3" t="n"/>
      <c r="C90" s="3" t="n"/>
      <c r="D90" s="3" t="n"/>
      <c r="E90" s="3" t="n"/>
      <c r="F90" s="2" t="n"/>
      <c r="G90" s="28" t="n"/>
      <c r="H90" s="28" t="n"/>
      <c r="I90" s="5">
        <f>IF(H90="","",IF(MOD(H90-46265,7)=0,"segunda-feira",IF(MOD(H90-46265,7)=1,"terça-feira",IF(MOD(H90-46265,7)=2,"quarta-feira",IF(MOD(H90-46265,7)=3,"quinta-feira",IF(MOD(H90-46265,7)=4,"sexta-feira",IF(MOD(H90-46265,7)=5,"sábado","domingo")))))))</f>
        <v/>
      </c>
      <c r="J90" s="5">
        <f>IF(OR(G90="",H90=""),"",MOD(H90-G90,8)+1)</f>
        <v/>
      </c>
      <c r="K90" s="5">
        <f>IF(J90="","",IF(J90&lt;=6,"Trabalho","Folga"))</f>
        <v/>
      </c>
      <c r="L90" s="6" t="n"/>
      <c r="M90" s="6" t="n"/>
      <c r="N90" s="7" t="n"/>
      <c r="O90" s="8">
        <f>IF(K90="","",IF(K90="Trabalho",8,0))</f>
        <v/>
      </c>
      <c r="P90" s="8">
        <f>IF(H90="","",IF(K90="Folga",0,IF(OR(L90="",M90="",N90=""),0,IFERROR(MOD(M90-L90,1)*24-N90,0))))</f>
        <v/>
      </c>
      <c r="Q90" s="5">
        <f>IF(K90="","",IF(K90="Folga","Sim","Não"))</f>
        <v/>
      </c>
      <c r="R90" s="3" t="n"/>
      <c r="S90" s="5">
        <f>IF(H90="","",IF(K90="Folga","Folga programada",IF(P90&gt;=O90,"Conforme","Verificar")))</f>
        <v/>
      </c>
    </row>
    <row r="91">
      <c r="A91" s="2" t="n"/>
      <c r="B91" s="3" t="n"/>
      <c r="C91" s="3" t="n"/>
      <c r="D91" s="3" t="n"/>
      <c r="E91" s="3" t="n"/>
      <c r="F91" s="2" t="n"/>
      <c r="G91" s="28" t="n"/>
      <c r="H91" s="28" t="n"/>
      <c r="I91" s="9">
        <f>IF(H91="","",IF(MOD(H91-46265,7)=0,"segunda-feira",IF(MOD(H91-46265,7)=1,"terça-feira",IF(MOD(H91-46265,7)=2,"quarta-feira",IF(MOD(H91-46265,7)=3,"quinta-feira",IF(MOD(H91-46265,7)=4,"sexta-feira",IF(MOD(H91-46265,7)=5,"sábado","domingo")))))))</f>
        <v/>
      </c>
      <c r="J91" s="9">
        <f>IF(OR(G91="",H91=""),"",MOD(H91-G91,8)+1)</f>
        <v/>
      </c>
      <c r="K91" s="9">
        <f>IF(J91="","",IF(J91&lt;=6,"Trabalho","Folga"))</f>
        <v/>
      </c>
      <c r="L91" s="6" t="n"/>
      <c r="M91" s="6" t="n"/>
      <c r="N91" s="7" t="n"/>
      <c r="O91" s="10">
        <f>IF(K91="","",IF(K91="Trabalho",8,0))</f>
        <v/>
      </c>
      <c r="P91" s="10">
        <f>IF(H91="","",IF(K91="Folga",0,IF(OR(L91="",M91="",N91=""),0,IFERROR(MOD(M91-L91,1)*24-N91,0))))</f>
        <v/>
      </c>
      <c r="Q91" s="9">
        <f>IF(K91="","",IF(K91="Folga","Sim","Não"))</f>
        <v/>
      </c>
      <c r="R91" s="3" t="n"/>
      <c r="S91" s="9">
        <f>IF(H91="","",IF(K91="Folga","Folga programada",IF(P91&gt;=O91,"Conforme","Verificar")))</f>
        <v/>
      </c>
    </row>
    <row r="92">
      <c r="A92" s="2" t="n"/>
      <c r="B92" s="3" t="n"/>
      <c r="C92" s="3" t="n"/>
      <c r="D92" s="3" t="n"/>
      <c r="E92" s="3" t="n"/>
      <c r="F92" s="2" t="n"/>
      <c r="G92" s="28" t="n"/>
      <c r="H92" s="28" t="n"/>
      <c r="I92" s="5">
        <f>IF(H92="","",IF(MOD(H92-46265,7)=0,"segunda-feira",IF(MOD(H92-46265,7)=1,"terça-feira",IF(MOD(H92-46265,7)=2,"quarta-feira",IF(MOD(H92-46265,7)=3,"quinta-feira",IF(MOD(H92-46265,7)=4,"sexta-feira",IF(MOD(H92-46265,7)=5,"sábado","domingo")))))))</f>
        <v/>
      </c>
      <c r="J92" s="5">
        <f>IF(OR(G92="",H92=""),"",MOD(H92-G92,8)+1)</f>
        <v/>
      </c>
      <c r="K92" s="5">
        <f>IF(J92="","",IF(J92&lt;=6,"Trabalho","Folga"))</f>
        <v/>
      </c>
      <c r="L92" s="6" t="n"/>
      <c r="M92" s="6" t="n"/>
      <c r="N92" s="7" t="n"/>
      <c r="O92" s="8">
        <f>IF(K92="","",IF(K92="Trabalho",8,0))</f>
        <v/>
      </c>
      <c r="P92" s="8">
        <f>IF(H92="","",IF(K92="Folga",0,IF(OR(L92="",M92="",N92=""),0,IFERROR(MOD(M92-L92,1)*24-N92,0))))</f>
        <v/>
      </c>
      <c r="Q92" s="5">
        <f>IF(K92="","",IF(K92="Folga","Sim","Não"))</f>
        <v/>
      </c>
      <c r="R92" s="3" t="n"/>
      <c r="S92" s="5">
        <f>IF(H92="","",IF(K92="Folga","Folga programada",IF(P92&gt;=O92,"Conforme","Verificar")))</f>
        <v/>
      </c>
    </row>
    <row r="93">
      <c r="A93" s="2" t="n"/>
      <c r="B93" s="3" t="n"/>
      <c r="C93" s="3" t="n"/>
      <c r="D93" s="3" t="n"/>
      <c r="E93" s="3" t="n"/>
      <c r="F93" s="2" t="n"/>
      <c r="G93" s="28" t="n"/>
      <c r="H93" s="28" t="n"/>
      <c r="I93" s="9">
        <f>IF(H93="","",IF(MOD(H93-46265,7)=0,"segunda-feira",IF(MOD(H93-46265,7)=1,"terça-feira",IF(MOD(H93-46265,7)=2,"quarta-feira",IF(MOD(H93-46265,7)=3,"quinta-feira",IF(MOD(H93-46265,7)=4,"sexta-feira",IF(MOD(H93-46265,7)=5,"sábado","domingo")))))))</f>
        <v/>
      </c>
      <c r="J93" s="9">
        <f>IF(OR(G93="",H93=""),"",MOD(H93-G93,8)+1)</f>
        <v/>
      </c>
      <c r="K93" s="9">
        <f>IF(J93="","",IF(J93&lt;=6,"Trabalho","Folga"))</f>
        <v/>
      </c>
      <c r="L93" s="6" t="n"/>
      <c r="M93" s="6" t="n"/>
      <c r="N93" s="7" t="n"/>
      <c r="O93" s="10">
        <f>IF(K93="","",IF(K93="Trabalho",8,0))</f>
        <v/>
      </c>
      <c r="P93" s="10">
        <f>IF(H93="","",IF(K93="Folga",0,IF(OR(L93="",M93="",N93=""),0,IFERROR(MOD(M93-L93,1)*24-N93,0))))</f>
        <v/>
      </c>
      <c r="Q93" s="9">
        <f>IF(K93="","",IF(K93="Folga","Sim","Não"))</f>
        <v/>
      </c>
      <c r="R93" s="3" t="n"/>
      <c r="S93" s="9">
        <f>IF(H93="","",IF(K93="Folga","Folga programada",IF(P93&gt;=O93,"Conforme","Verificar")))</f>
        <v/>
      </c>
    </row>
    <row r="94">
      <c r="A94" s="2" t="n"/>
      <c r="B94" s="3" t="n"/>
      <c r="C94" s="3" t="n"/>
      <c r="D94" s="3" t="n"/>
      <c r="E94" s="3" t="n"/>
      <c r="F94" s="2" t="n"/>
      <c r="G94" s="28" t="n"/>
      <c r="H94" s="28" t="n"/>
      <c r="I94" s="5">
        <f>IF(H94="","",IF(MOD(H94-46265,7)=0,"segunda-feira",IF(MOD(H94-46265,7)=1,"terça-feira",IF(MOD(H94-46265,7)=2,"quarta-feira",IF(MOD(H94-46265,7)=3,"quinta-feira",IF(MOD(H94-46265,7)=4,"sexta-feira",IF(MOD(H94-46265,7)=5,"sábado","domingo")))))))</f>
        <v/>
      </c>
      <c r="J94" s="5">
        <f>IF(OR(G94="",H94=""),"",MOD(H94-G94,8)+1)</f>
        <v/>
      </c>
      <c r="K94" s="5">
        <f>IF(J94="","",IF(J94&lt;=6,"Trabalho","Folga"))</f>
        <v/>
      </c>
      <c r="L94" s="6" t="n"/>
      <c r="M94" s="6" t="n"/>
      <c r="N94" s="7" t="n"/>
      <c r="O94" s="8">
        <f>IF(K94="","",IF(K94="Trabalho",8,0))</f>
        <v/>
      </c>
      <c r="P94" s="8">
        <f>IF(H94="","",IF(K94="Folga",0,IF(OR(L94="",M94="",N94=""),0,IFERROR(MOD(M94-L94,1)*24-N94,0))))</f>
        <v/>
      </c>
      <c r="Q94" s="5">
        <f>IF(K94="","",IF(K94="Folga","Sim","Não"))</f>
        <v/>
      </c>
      <c r="R94" s="3" t="n"/>
      <c r="S94" s="5">
        <f>IF(H94="","",IF(K94="Folga","Folga programada",IF(P94&gt;=O94,"Conforme","Verificar")))</f>
        <v/>
      </c>
    </row>
    <row r="95">
      <c r="A95" s="2" t="n"/>
      <c r="B95" s="3" t="n"/>
      <c r="C95" s="3" t="n"/>
      <c r="D95" s="3" t="n"/>
      <c r="E95" s="3" t="n"/>
      <c r="F95" s="2" t="n"/>
      <c r="G95" s="28" t="n"/>
      <c r="H95" s="28" t="n"/>
      <c r="I95" s="9">
        <f>IF(H95="","",IF(MOD(H95-46265,7)=0,"segunda-feira",IF(MOD(H95-46265,7)=1,"terça-feira",IF(MOD(H95-46265,7)=2,"quarta-feira",IF(MOD(H95-46265,7)=3,"quinta-feira",IF(MOD(H95-46265,7)=4,"sexta-feira",IF(MOD(H95-46265,7)=5,"sábado","domingo")))))))</f>
        <v/>
      </c>
      <c r="J95" s="9">
        <f>IF(OR(G95="",H95=""),"",MOD(H95-G95,8)+1)</f>
        <v/>
      </c>
      <c r="K95" s="9">
        <f>IF(J95="","",IF(J95&lt;=6,"Trabalho","Folga"))</f>
        <v/>
      </c>
      <c r="L95" s="6" t="n"/>
      <c r="M95" s="6" t="n"/>
      <c r="N95" s="7" t="n"/>
      <c r="O95" s="10">
        <f>IF(K95="","",IF(K95="Trabalho",8,0))</f>
        <v/>
      </c>
      <c r="P95" s="10">
        <f>IF(H95="","",IF(K95="Folga",0,IF(OR(L95="",M95="",N95=""),0,IFERROR(MOD(M95-L95,1)*24-N95,0))))</f>
        <v/>
      </c>
      <c r="Q95" s="9">
        <f>IF(K95="","",IF(K95="Folga","Sim","Não"))</f>
        <v/>
      </c>
      <c r="R95" s="3" t="n"/>
      <c r="S95" s="9">
        <f>IF(H95="","",IF(K95="Folga","Folga programada",IF(P95&gt;=O95,"Conforme","Verificar")))</f>
        <v/>
      </c>
    </row>
    <row r="96">
      <c r="A96" s="2" t="n"/>
      <c r="B96" s="3" t="n"/>
      <c r="C96" s="3" t="n"/>
      <c r="D96" s="3" t="n"/>
      <c r="E96" s="3" t="n"/>
      <c r="F96" s="2" t="n"/>
      <c r="G96" s="28" t="n"/>
      <c r="H96" s="28" t="n"/>
      <c r="I96" s="5">
        <f>IF(H96="","",IF(MOD(H96-46265,7)=0,"segunda-feira",IF(MOD(H96-46265,7)=1,"terça-feira",IF(MOD(H96-46265,7)=2,"quarta-feira",IF(MOD(H96-46265,7)=3,"quinta-feira",IF(MOD(H96-46265,7)=4,"sexta-feira",IF(MOD(H96-46265,7)=5,"sábado","domingo")))))))</f>
        <v/>
      </c>
      <c r="J96" s="5">
        <f>IF(OR(G96="",H96=""),"",MOD(H96-G96,8)+1)</f>
        <v/>
      </c>
      <c r="K96" s="5">
        <f>IF(J96="","",IF(J96&lt;=6,"Trabalho","Folga"))</f>
        <v/>
      </c>
      <c r="L96" s="6" t="n"/>
      <c r="M96" s="6" t="n"/>
      <c r="N96" s="7" t="n"/>
      <c r="O96" s="8">
        <f>IF(K96="","",IF(K96="Trabalho",8,0))</f>
        <v/>
      </c>
      <c r="P96" s="8">
        <f>IF(H96="","",IF(K96="Folga",0,IF(OR(L96="",M96="",N96=""),0,IFERROR(MOD(M96-L96,1)*24-N96,0))))</f>
        <v/>
      </c>
      <c r="Q96" s="5">
        <f>IF(K96="","",IF(K96="Folga","Sim","Não"))</f>
        <v/>
      </c>
      <c r="R96" s="3" t="n"/>
      <c r="S96" s="5">
        <f>IF(H96="","",IF(K96="Folga","Folga programada",IF(P96&gt;=O96,"Conforme","Verificar")))</f>
        <v/>
      </c>
    </row>
    <row r="97">
      <c r="A97" s="2" t="n"/>
      <c r="B97" s="3" t="n"/>
      <c r="C97" s="3" t="n"/>
      <c r="D97" s="3" t="n"/>
      <c r="E97" s="3" t="n"/>
      <c r="F97" s="2" t="n"/>
      <c r="G97" s="28" t="n"/>
      <c r="H97" s="28" t="n"/>
      <c r="I97" s="9">
        <f>IF(H97="","",IF(MOD(H97-46265,7)=0,"segunda-feira",IF(MOD(H97-46265,7)=1,"terça-feira",IF(MOD(H97-46265,7)=2,"quarta-feira",IF(MOD(H97-46265,7)=3,"quinta-feira",IF(MOD(H97-46265,7)=4,"sexta-feira",IF(MOD(H97-46265,7)=5,"sábado","domingo")))))))</f>
        <v/>
      </c>
      <c r="J97" s="9">
        <f>IF(OR(G97="",H97=""),"",MOD(H97-G97,8)+1)</f>
        <v/>
      </c>
      <c r="K97" s="9">
        <f>IF(J97="","",IF(J97&lt;=6,"Trabalho","Folga"))</f>
        <v/>
      </c>
      <c r="L97" s="6" t="n"/>
      <c r="M97" s="6" t="n"/>
      <c r="N97" s="7" t="n"/>
      <c r="O97" s="10">
        <f>IF(K97="","",IF(K97="Trabalho",8,0))</f>
        <v/>
      </c>
      <c r="P97" s="10">
        <f>IF(H97="","",IF(K97="Folga",0,IF(OR(L97="",M97="",N97=""),0,IFERROR(MOD(M97-L97,1)*24-N97,0))))</f>
        <v/>
      </c>
      <c r="Q97" s="9">
        <f>IF(K97="","",IF(K97="Folga","Sim","Não"))</f>
        <v/>
      </c>
      <c r="R97" s="3" t="n"/>
      <c r="S97" s="9">
        <f>IF(H97="","",IF(K97="Folga","Folga programada",IF(P97&gt;=O97,"Conforme","Verificar")))</f>
        <v/>
      </c>
    </row>
    <row r="98">
      <c r="A98" s="2" t="n"/>
      <c r="B98" s="3" t="n"/>
      <c r="C98" s="3" t="n"/>
      <c r="D98" s="3" t="n"/>
      <c r="E98" s="3" t="n"/>
      <c r="F98" s="2" t="n"/>
      <c r="G98" s="28" t="n"/>
      <c r="H98" s="28" t="n"/>
      <c r="I98" s="5">
        <f>IF(H98="","",IF(MOD(H98-46265,7)=0,"segunda-feira",IF(MOD(H98-46265,7)=1,"terça-feira",IF(MOD(H98-46265,7)=2,"quarta-feira",IF(MOD(H98-46265,7)=3,"quinta-feira",IF(MOD(H98-46265,7)=4,"sexta-feira",IF(MOD(H98-46265,7)=5,"sábado","domingo")))))))</f>
        <v/>
      </c>
      <c r="J98" s="5">
        <f>IF(OR(G98="",H98=""),"",MOD(H98-G98,8)+1)</f>
        <v/>
      </c>
      <c r="K98" s="5">
        <f>IF(J98="","",IF(J98&lt;=6,"Trabalho","Folga"))</f>
        <v/>
      </c>
      <c r="L98" s="6" t="n"/>
      <c r="M98" s="6" t="n"/>
      <c r="N98" s="7" t="n"/>
      <c r="O98" s="8">
        <f>IF(K98="","",IF(K98="Trabalho",8,0))</f>
        <v/>
      </c>
      <c r="P98" s="8">
        <f>IF(H98="","",IF(K98="Folga",0,IF(OR(L98="",M98="",N98=""),0,IFERROR(MOD(M98-L98,1)*24-N98,0))))</f>
        <v/>
      </c>
      <c r="Q98" s="5">
        <f>IF(K98="","",IF(K98="Folga","Sim","Não"))</f>
        <v/>
      </c>
      <c r="R98" s="3" t="n"/>
      <c r="S98" s="5">
        <f>IF(H98="","",IF(K98="Folga","Folga programada",IF(P98&gt;=O98,"Conforme","Verificar")))</f>
        <v/>
      </c>
    </row>
    <row r="99">
      <c r="A99" s="2" t="n"/>
      <c r="B99" s="3" t="n"/>
      <c r="C99" s="3" t="n"/>
      <c r="D99" s="3" t="n"/>
      <c r="E99" s="3" t="n"/>
      <c r="F99" s="2" t="n"/>
      <c r="G99" s="28" t="n"/>
      <c r="H99" s="28" t="n"/>
      <c r="I99" s="9">
        <f>IF(H99="","",IF(MOD(H99-46265,7)=0,"segunda-feira",IF(MOD(H99-46265,7)=1,"terça-feira",IF(MOD(H99-46265,7)=2,"quarta-feira",IF(MOD(H99-46265,7)=3,"quinta-feira",IF(MOD(H99-46265,7)=4,"sexta-feira",IF(MOD(H99-46265,7)=5,"sábado","domingo")))))))</f>
        <v/>
      </c>
      <c r="J99" s="9">
        <f>IF(OR(G99="",H99=""),"",MOD(H99-G99,8)+1)</f>
        <v/>
      </c>
      <c r="K99" s="9">
        <f>IF(J99="","",IF(J99&lt;=6,"Trabalho","Folga"))</f>
        <v/>
      </c>
      <c r="L99" s="6" t="n"/>
      <c r="M99" s="6" t="n"/>
      <c r="N99" s="7" t="n"/>
      <c r="O99" s="10">
        <f>IF(K99="","",IF(K99="Trabalho",8,0))</f>
        <v/>
      </c>
      <c r="P99" s="10">
        <f>IF(H99="","",IF(K99="Folga",0,IF(OR(L99="",M99="",N99=""),0,IFERROR(MOD(M99-L99,1)*24-N99,0))))</f>
        <v/>
      </c>
      <c r="Q99" s="9">
        <f>IF(K99="","",IF(K99="Folga","Sim","Não"))</f>
        <v/>
      </c>
      <c r="R99" s="3" t="n"/>
      <c r="S99" s="9">
        <f>IF(H99="","",IF(K99="Folga","Folga programada",IF(P99&gt;=O99,"Conforme","Verificar")))</f>
        <v/>
      </c>
    </row>
    <row r="100">
      <c r="A100" s="2" t="n"/>
      <c r="B100" s="3" t="n"/>
      <c r="C100" s="3" t="n"/>
      <c r="D100" s="3" t="n"/>
      <c r="E100" s="3" t="n"/>
      <c r="F100" s="2" t="n"/>
      <c r="G100" s="28" t="n"/>
      <c r="H100" s="28" t="n"/>
      <c r="I100" s="5">
        <f>IF(H100="","",IF(MOD(H100-46265,7)=0,"segunda-feira",IF(MOD(H100-46265,7)=1,"terça-feira",IF(MOD(H100-46265,7)=2,"quarta-feira",IF(MOD(H100-46265,7)=3,"quinta-feira",IF(MOD(H100-46265,7)=4,"sexta-feira",IF(MOD(H100-46265,7)=5,"sábado","domingo")))))))</f>
        <v/>
      </c>
      <c r="J100" s="5">
        <f>IF(OR(G100="",H100=""),"",MOD(H100-G100,8)+1)</f>
        <v/>
      </c>
      <c r="K100" s="5">
        <f>IF(J100="","",IF(J100&lt;=6,"Trabalho","Folga"))</f>
        <v/>
      </c>
      <c r="L100" s="6" t="n"/>
      <c r="M100" s="6" t="n"/>
      <c r="N100" s="7" t="n"/>
      <c r="O100" s="8">
        <f>IF(K100="","",IF(K100="Trabalho",8,0))</f>
        <v/>
      </c>
      <c r="P100" s="8">
        <f>IF(H100="","",IF(K100="Folga",0,IF(OR(L100="",M100="",N100=""),0,IFERROR(MOD(M100-L100,1)*24-N100,0))))</f>
        <v/>
      </c>
      <c r="Q100" s="5">
        <f>IF(K100="","",IF(K100="Folga","Sim","Não"))</f>
        <v/>
      </c>
      <c r="R100" s="3" t="n"/>
      <c r="S100" s="5">
        <f>IF(H100="","",IF(K100="Folga","Folga programada",IF(P100&gt;=O100,"Conforme","Verificar")))</f>
        <v/>
      </c>
    </row>
    <row r="101">
      <c r="A101" s="2" t="n"/>
      <c r="B101" s="3" t="n"/>
      <c r="C101" s="3" t="n"/>
      <c r="D101" s="3" t="n"/>
      <c r="E101" s="3" t="n"/>
      <c r="F101" s="2" t="n"/>
      <c r="G101" s="28" t="n"/>
      <c r="H101" s="28" t="n"/>
      <c r="I101" s="9">
        <f>IF(H101="","",IF(MOD(H101-46265,7)=0,"segunda-feira",IF(MOD(H101-46265,7)=1,"terça-feira",IF(MOD(H101-46265,7)=2,"quarta-feira",IF(MOD(H101-46265,7)=3,"quinta-feira",IF(MOD(H101-46265,7)=4,"sexta-feira",IF(MOD(H101-46265,7)=5,"sábado","domingo")))))))</f>
        <v/>
      </c>
      <c r="J101" s="9">
        <f>IF(OR(G101="",H101=""),"",MOD(H101-G101,8)+1)</f>
        <v/>
      </c>
      <c r="K101" s="9">
        <f>IF(J101="","",IF(J101&lt;=6,"Trabalho","Folga"))</f>
        <v/>
      </c>
      <c r="L101" s="6" t="n"/>
      <c r="M101" s="6" t="n"/>
      <c r="N101" s="7" t="n"/>
      <c r="O101" s="10">
        <f>IF(K101="","",IF(K101="Trabalho",8,0))</f>
        <v/>
      </c>
      <c r="P101" s="10">
        <f>IF(H101="","",IF(K101="Folga",0,IF(OR(L101="",M101="",N101=""),0,IFERROR(MOD(M101-L101,1)*24-N101,0))))</f>
        <v/>
      </c>
      <c r="Q101" s="9">
        <f>IF(K101="","",IF(K101="Folga","Sim","Não"))</f>
        <v/>
      </c>
      <c r="R101" s="3" t="n"/>
      <c r="S101" s="9">
        <f>IF(H101="","",IF(K101="Folga","Folga programada",IF(P101&gt;=O101,"Conforme","Verificar")))</f>
        <v/>
      </c>
    </row>
  </sheetData>
  <autoFilter ref="A1:S101"/>
  <conditionalFormatting sqref="S2:S101">
    <cfRule type="expression" priority="1" dxfId="0">
      <formula>$S2="Conforme"</formula>
    </cfRule>
    <cfRule type="expression" priority="2" dxfId="1">
      <formula>$S2="Verificar"</formula>
    </cfRule>
  </conditionalFormatting>
  <dataValidations count="3">
    <dataValidation sqref="F2:F101" showErrorMessage="1" showInputMessage="1" allowBlank="1" errorTitle="Turno fora da escala" error="Use um turno da lista." promptTitle="Turno rápido" prompt="Escolha um dos três turnos padrão." type="list">
      <formula1>"06:00–14:00,14:00–22:00,22:00–06:00"</formula1>
    </dataValidation>
    <dataValidation sqref="D2:D101" showErrorMessage="1" showInputMessage="1" allowBlank="1" errorTitle="Setor inválido" error="Escolha um setor da lista." promptTitle="Setor" prompt="Selecione o setor responsável." type="list">
      <formula1>"Produção,Logística,Manutenção,Operações,Expedição,Qualidade"</formula1>
    </dataValidation>
    <dataValidation sqref="K2:K101" showErrorMessage="1" showInputMessage="1" allowBlank="1" errorTitle="Status inválido" error="Use Trabalho ou Folga." promptTitle="Status calculado" prompt="O status é calculado pelo dia do ciclo." type="list">
      <formula1>"Trabalho,Folga"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A580C"/>
    <outlinePr summaryBelow="1" summaryRight="1"/>
    <pageSetUpPr/>
  </sheetPr>
  <dimension ref="A1:H2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8" customWidth="1" min="3" max="3"/>
    <col width="18" customWidth="1" min="4" max="4"/>
    <col width="18" customWidth="1" min="5" max="5"/>
    <col width="4" customWidth="1" min="6" max="6"/>
    <col width="22" customWidth="1" min="7" max="7"/>
    <col width="18" customWidth="1" min="8" max="8"/>
  </cols>
  <sheetData>
    <row r="1" ht="30" customHeight="1">
      <c r="A1" s="11" t="inlineStr">
        <is>
          <t>Resumo 6x2 | visão rápida para agir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13" t="inlineStr">
        <is>
          <t>Período analisado</t>
        </is>
      </c>
      <c r="B2" s="14" t="inlineStr">
        <is>
          <t>01/09/2026 a 10/09/2026</t>
        </is>
      </c>
    </row>
    <row r="3">
      <c r="A3" s="13" t="inlineStr">
        <is>
          <t>ID para consulta</t>
        </is>
      </c>
      <c r="B3" s="3" t="n">
        <v>4</v>
      </c>
    </row>
    <row r="4">
      <c r="A4" s="13" t="inlineStr">
        <is>
          <t>Supervisora localizada</t>
        </is>
      </c>
      <c r="B4" s="15">
        <f>IFERROR(VLOOKUP($B$3,'Escala 6x2'!$A$2:$S$101,2,FALSE),"Não encontrado")</f>
        <v/>
      </c>
    </row>
    <row r="5"/>
    <row r="6">
      <c r="A6" s="16" t="inlineStr">
        <is>
          <t>Indicador</t>
        </is>
      </c>
      <c r="B6" s="16" t="inlineStr">
        <is>
          <t>Resultado</t>
        </is>
      </c>
    </row>
    <row r="7">
      <c r="A7" s="17" t="inlineStr">
        <is>
          <t>Total de colaboradores</t>
        </is>
      </c>
      <c r="B7" s="5">
        <f>COUNTA('Escala 6x2'!$B$2:$B$101)</f>
        <v/>
      </c>
    </row>
    <row r="8">
      <c r="A8" s="14" t="inlineStr">
        <is>
          <t>Total de registros de trabalho</t>
        </is>
      </c>
      <c r="B8" s="9">
        <f>COUNTIF('Escala 6x2'!$K$2:$K$101,"Trabalho")</f>
        <v/>
      </c>
    </row>
    <row r="9">
      <c r="A9" s="17" t="inlineStr">
        <is>
          <t>Total de folgas</t>
        </is>
      </c>
      <c r="B9" s="5">
        <f>COUNTIF('Escala 6x2'!$K$2:$K$101,"Folga")</f>
        <v/>
      </c>
    </row>
    <row r="10">
      <c r="A10" s="14" t="inlineStr">
        <is>
          <t>Total de horas previstas</t>
        </is>
      </c>
      <c r="B10" s="10">
        <f>SUM('Escala 6x2'!$O$2:$O$101)</f>
        <v/>
      </c>
    </row>
    <row r="11">
      <c r="A11" s="17" t="inlineStr">
        <is>
          <t>Média de horas realizadas</t>
        </is>
      </c>
      <c r="B11" s="8">
        <f>IFERROR(AVERAGE('Escala 6x2'!$P$2:$P$101),0)</f>
        <v/>
      </c>
    </row>
    <row r="12">
      <c r="A12" s="14" t="inlineStr">
        <is>
          <t>Percentual de conformidade</t>
        </is>
      </c>
      <c r="B12" s="18">
        <f>IFERROR(COUNTIF('Escala 6x2'!$S$2:$S$101,"Conforme")/COUNTA('Escala 6x2'!$S$2:$S$101),0)</f>
        <v/>
      </c>
    </row>
    <row r="13"/>
    <row r="14">
      <c r="A14" s="19" t="inlineStr">
        <is>
          <t>Cobertura por setor</t>
        </is>
      </c>
      <c r="B14" s="19" t="n"/>
      <c r="C14" s="19" t="n"/>
      <c r="D14" s="19" t="n"/>
      <c r="E14" s="19" t="n"/>
      <c r="G14" s="19" t="inlineStr">
        <is>
          <t>Trabalho x folga</t>
        </is>
      </c>
      <c r="H14" s="19" t="inlineStr">
        <is>
          <t>Quantidade</t>
        </is>
      </c>
    </row>
    <row r="15">
      <c r="A15" s="1" t="inlineStr">
        <is>
          <t>Setor</t>
        </is>
      </c>
      <c r="B15" s="1" t="inlineStr">
        <is>
          <t>Colaboradores</t>
        </is>
      </c>
      <c r="C15" s="1" t="inlineStr">
        <is>
          <t>Horas previstas</t>
        </is>
      </c>
      <c r="D15" s="1" t="inlineStr">
        <is>
          <t>Horas realizadas</t>
        </is>
      </c>
      <c r="E15" s="1" t="inlineStr">
        <is>
          <t>Conformidade</t>
        </is>
      </c>
      <c r="G15" s="17" t="inlineStr">
        <is>
          <t>Trabalho</t>
        </is>
      </c>
      <c r="H15" s="5">
        <f>COUNTIF('Escala 6x2'!$K$2:$K$101,"Trabalho")</f>
        <v/>
      </c>
    </row>
    <row r="16">
      <c r="A16" s="17" t="inlineStr">
        <is>
          <t>Produção</t>
        </is>
      </c>
      <c r="B16" s="5">
        <f>COUNTIF('Escala 6x2'!$D$2:$D$101,$A16)</f>
        <v/>
      </c>
      <c r="C16" s="8">
        <f>SUMIF('Escala 6x2'!$D$2:$D$101,$A16,'Escala 6x2'!$O$2:$O$101)</f>
        <v/>
      </c>
      <c r="D16" s="8">
        <f>SUMIF('Escala 6x2'!$D$2:$D$101,$A16,'Escala 6x2'!$P$2:$P$101)</f>
        <v/>
      </c>
      <c r="E16" s="20">
        <f>IFERROR(COUNTIFS('Escala 6x2'!$D$2:$D$101,$A16,'Escala 6x2'!$S$2:$S$101,"Conforme")/B16,0)</f>
        <v/>
      </c>
      <c r="G16" s="14" t="inlineStr">
        <is>
          <t>Folga</t>
        </is>
      </c>
      <c r="H16" s="9">
        <f>COUNTIF('Escala 6x2'!$K$2:$K$101,"Folga")</f>
        <v/>
      </c>
    </row>
    <row r="17">
      <c r="A17" s="14" t="inlineStr">
        <is>
          <t>Logística</t>
        </is>
      </c>
      <c r="B17" s="9">
        <f>COUNTIF('Escala 6x2'!$D$2:$D$101,$A17)</f>
        <v/>
      </c>
      <c r="C17" s="10">
        <f>SUMIF('Escala 6x2'!$D$2:$D$101,$A17,'Escala 6x2'!$O$2:$O$101)</f>
        <v/>
      </c>
      <c r="D17" s="10">
        <f>SUMIF('Escala 6x2'!$D$2:$D$101,$A17,'Escala 6x2'!$P$2:$P$101)</f>
        <v/>
      </c>
      <c r="E17" s="18">
        <f>IFERROR(COUNTIFS('Escala 6x2'!$D$2:$D$101,$A17,'Escala 6x2'!$S$2:$S$101,"Conforme")/B17,0)</f>
        <v/>
      </c>
    </row>
    <row r="18">
      <c r="A18" s="17" t="inlineStr">
        <is>
          <t>Manutenção</t>
        </is>
      </c>
      <c r="B18" s="5">
        <f>COUNTIF('Escala 6x2'!$D$2:$D$101,$A18)</f>
        <v/>
      </c>
      <c r="C18" s="8">
        <f>SUMIF('Escala 6x2'!$D$2:$D$101,$A18,'Escala 6x2'!$O$2:$O$101)</f>
        <v/>
      </c>
      <c r="D18" s="8">
        <f>SUMIF('Escala 6x2'!$D$2:$D$101,$A18,'Escala 6x2'!$P$2:$P$101)</f>
        <v/>
      </c>
      <c r="E18" s="20">
        <f>IFERROR(COUNTIFS('Escala 6x2'!$D$2:$D$101,$A18,'Escala 6x2'!$S$2:$S$101,"Conforme")/B18,0)</f>
        <v/>
      </c>
    </row>
    <row r="19">
      <c r="A19" s="14" t="inlineStr">
        <is>
          <t>Operações</t>
        </is>
      </c>
      <c r="B19" s="9">
        <f>COUNTIF('Escala 6x2'!$D$2:$D$101,$A19)</f>
        <v/>
      </c>
      <c r="C19" s="10">
        <f>SUMIF('Escala 6x2'!$D$2:$D$101,$A19,'Escala 6x2'!$O$2:$O$101)</f>
        <v/>
      </c>
      <c r="D19" s="10">
        <f>SUMIF('Escala 6x2'!$D$2:$D$101,$A19,'Escala 6x2'!$P$2:$P$101)</f>
        <v/>
      </c>
      <c r="E19" s="18">
        <f>IFERROR(COUNTIFS('Escala 6x2'!$D$2:$D$101,$A19,'Escala 6x2'!$S$2:$S$101,"Conforme")/B19,0)</f>
        <v/>
      </c>
      <c r="G19" s="19" t="inlineStr">
        <is>
          <t>Evolução diária das horas</t>
        </is>
      </c>
      <c r="H19" s="19" t="inlineStr">
        <is>
          <t>Horas realizadas</t>
        </is>
      </c>
    </row>
    <row r="20">
      <c r="A20" s="17" t="inlineStr">
        <is>
          <t>Expedição</t>
        </is>
      </c>
      <c r="B20" s="5">
        <f>COUNTIF('Escala 6x2'!$D$2:$D$101,$A20)</f>
        <v/>
      </c>
      <c r="C20" s="8">
        <f>SUMIF('Escala 6x2'!$D$2:$D$101,$A20,'Escala 6x2'!$O$2:$O$101)</f>
        <v/>
      </c>
      <c r="D20" s="8">
        <f>SUMIF('Escala 6x2'!$D$2:$D$101,$A20,'Escala 6x2'!$P$2:$P$101)</f>
        <v/>
      </c>
      <c r="E20" s="20">
        <f>IFERROR(COUNTIFS('Escala 6x2'!$D$2:$D$101,$A20,'Escala 6x2'!$S$2:$S$101,"Conforme")/B20,0)</f>
        <v/>
      </c>
      <c r="G20" s="29" t="n">
        <v>46266</v>
      </c>
      <c r="H20" s="8">
        <f>SUMIF('Escala 6x2'!$H$2:$H$101,G20,'Escala 6x2'!$P$2:$P$101)</f>
        <v/>
      </c>
    </row>
    <row r="21">
      <c r="A21" s="14" t="inlineStr">
        <is>
          <t>Qualidade</t>
        </is>
      </c>
      <c r="B21" s="9">
        <f>COUNTIF('Escala 6x2'!$D$2:$D$101,$A21)</f>
        <v/>
      </c>
      <c r="C21" s="10">
        <f>SUMIF('Escala 6x2'!$D$2:$D$101,$A21,'Escala 6x2'!$O$2:$O$101)</f>
        <v/>
      </c>
      <c r="D21" s="10">
        <f>SUMIF('Escala 6x2'!$D$2:$D$101,$A21,'Escala 6x2'!$P$2:$P$101)</f>
        <v/>
      </c>
      <c r="E21" s="18">
        <f>IFERROR(COUNTIFS('Escala 6x2'!$D$2:$D$101,$A21,'Escala 6x2'!$S$2:$S$101,"Conforme")/B21,0)</f>
        <v/>
      </c>
      <c r="G21" s="30" t="n">
        <v>46267</v>
      </c>
      <c r="H21" s="10">
        <f>SUMIF('Escala 6x2'!$H$2:$H$101,G21,'Escala 6x2'!$P$2:$P$101)</f>
        <v/>
      </c>
    </row>
    <row r="22">
      <c r="G22" s="29" t="n">
        <v>46268</v>
      </c>
      <c r="H22" s="8">
        <f>SUMIF('Escala 6x2'!$H$2:$H$101,G22,'Escala 6x2'!$P$2:$P$101)</f>
        <v/>
      </c>
    </row>
    <row r="23">
      <c r="G23" s="30" t="n">
        <v>46269</v>
      </c>
      <c r="H23" s="10">
        <f>SUMIF('Escala 6x2'!$H$2:$H$101,G23,'Escala 6x2'!$P$2:$P$101)</f>
        <v/>
      </c>
    </row>
    <row r="24">
      <c r="G24" s="29" t="n">
        <v>46270</v>
      </c>
      <c r="H24" s="8">
        <f>SUMIF('Escala 6x2'!$H$2:$H$101,G24,'Escala 6x2'!$P$2:$P$101)</f>
        <v/>
      </c>
    </row>
    <row r="25">
      <c r="G25" s="30" t="n">
        <v>46271</v>
      </c>
      <c r="H25" s="10">
        <f>SUMIF('Escala 6x2'!$H$2:$H$101,G25,'Escala 6x2'!$P$2:$P$101)</f>
        <v/>
      </c>
    </row>
    <row r="26">
      <c r="G26" s="29" t="n">
        <v>46272</v>
      </c>
      <c r="H26" s="8">
        <f>SUMIF('Escala 6x2'!$H$2:$H$101,G26,'Escala 6x2'!$P$2:$P$101)</f>
        <v/>
      </c>
    </row>
    <row r="27">
      <c r="G27" s="30" t="n">
        <v>46273</v>
      </c>
      <c r="H27" s="10">
        <f>SUMIF('Escala 6x2'!$H$2:$H$101,G27,'Escala 6x2'!$P$2:$P$101)</f>
        <v/>
      </c>
    </row>
    <row r="28">
      <c r="G28" s="29" t="n">
        <v>46274</v>
      </c>
      <c r="H28" s="8">
        <f>SUMIF('Escala 6x2'!$H$2:$H$101,G28,'Escala 6x2'!$P$2:$P$101)</f>
        <v/>
      </c>
    </row>
    <row r="29">
      <c r="G29" s="30" t="n">
        <v>46275</v>
      </c>
      <c r="H29" s="10">
        <f>SUMIF('Escala 6x2'!$H$2:$H$101,G29,'Escala 6x2'!$P$2:$P$101)</f>
        <v/>
      </c>
    </row>
  </sheetData>
  <mergeCells count="1">
    <mergeCell ref="A1:H1"/>
  </mergeCells>
  <conditionalFormatting sqref="B12">
    <cfRule type="expression" priority="1" dxfId="0">
      <formula>B12&gt;=0.8</formula>
    </cfRule>
    <cfRule type="expression" priority="2" dxfId="1">
      <formula>B12&lt;0.8</formula>
    </cfRule>
  </conditionalFormatting>
  <conditionalFormatting sqref="E16:E21">
    <cfRule type="expression" priority="3" dxfId="0">
      <formula>E16&gt;=0.8</formula>
    </cfRule>
    <cfRule type="expression" priority="4" dxfId="1">
      <formula>E16&lt;0.8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EA580C"/>
    <outlinePr summaryBelow="1" summaryRight="1"/>
    <pageSetUpPr/>
  </sheetPr>
  <dimension ref="A1:B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08" customWidth="1" min="2" max="2"/>
  </cols>
  <sheetData>
    <row r="1" ht="30" customHeight="1">
      <c r="A1" s="11" t="inlineStr">
        <is>
          <t>Escala 6x2 | guia rápido para não perder o ritmo</t>
        </is>
      </c>
      <c r="B1" s="27" t="n"/>
    </row>
    <row r="2"/>
    <row r="3">
      <c r="A3" s="16" t="inlineStr">
        <is>
          <t>Ação</t>
        </is>
      </c>
      <c r="B3" s="16" t="inlineStr">
        <is>
          <t>Orientação prática</t>
        </is>
      </c>
    </row>
    <row r="4" ht="54" customHeight="1">
      <c r="A4" s="23" t="inlineStr">
        <is>
          <t>Entenda o ciclo 6x2</t>
        </is>
      </c>
      <c r="B4" s="24" t="inlineStr">
        <is>
          <t>A escala prevê seis dias consecutivos de trabalho e dois dias consecutivos de folga. O campo Dia do ciclo calcula a posição de 1 a 8 e o Status do dia sinaliza Trabalho ou Folga.</t>
        </is>
      </c>
    </row>
    <row r="5" ht="54" customHeight="1">
      <c r="A5" s="23" t="inlineStr">
        <is>
          <t>Ajuste o ciclo</t>
        </is>
      </c>
      <c r="B5" s="25" t="inlineStr">
        <is>
          <t>Edite a Data de início do ciclo e a Data de referência na aba Escala 6x2. O Dia do ciclo, o Status do dia, as horas previstas e a folga compensatória são recalculados automaticamente.</t>
        </is>
      </c>
    </row>
    <row r="6" ht="54" customHeight="1">
      <c r="A6" s="23" t="inlineStr">
        <is>
          <t>Registre horários</t>
        </is>
      </c>
      <c r="B6" s="24" t="inlineStr">
        <is>
          <t>Preencha Entrada, Saída e Intervalo (h). Para turno noturno, informe a saída no horário real do dia seguinte; o cálculo usa a diferença correta mesmo quando o turno atravessa a meia-noite.</t>
        </is>
      </c>
    </row>
    <row r="7" ht="54" customHeight="1">
      <c r="A7" s="23" t="inlineStr">
        <is>
          <t>Leia a conformidade</t>
        </is>
      </c>
      <c r="B7" s="25" t="inlineStr">
        <is>
          <t>Conforme indica que as horas realizadas atendem ou superam as horas previstas. Verificar aponta diferença de horas e pede conferência imediata. Folga programada confirma a folga do ciclo.</t>
        </is>
      </c>
    </row>
    <row r="8" ht="54" customHeight="1">
      <c r="A8" s="23" t="inlineStr">
        <is>
          <t>Valide com RH e DP</t>
        </is>
      </c>
      <c r="B8" s="24" t="inlineStr">
        <is>
          <t>Use esta planilha como apoio operacional. A validação final deve ser feita pelo responsável de RH/DP, considerando CLT, convenção coletiva, controle de jornada e regras de intervalo aplicáveis.</t>
        </is>
      </c>
    </row>
    <row r="9" ht="54" customHeight="1">
      <c r="A9" s="23" t="inlineStr">
        <is>
          <t>Ataque os pontos sensíveis</t>
        </is>
      </c>
      <c r="B9" s="25" t="inlineStr">
        <is>
          <t>Monitore horas extras, adicional noturno, banco de horas e compensações antes do fechamento. Ajuste os registros com evidências do controle de jornada.</t>
        </is>
      </c>
    </row>
    <row r="10" ht="54" customHeight="1">
      <c r="A10" s="23" t="inlineStr">
        <is>
          <t>Proteja os dados</t>
        </is>
      </c>
      <c r="B10" s="24" t="inlineStr">
        <is>
          <t>Trate dados dos colaboradores com atenção à LGPD. Compartilhe a escala apenas com pessoas autorizadas e mantenha observações restritas ao necessário para a gestão.</t>
        </is>
      </c>
    </row>
    <row r="11" ht="54" customHeight="1">
      <c r="A11" s="23" t="inlineStr">
        <is>
          <t>Use o Resumo</t>
        </is>
      </c>
      <c r="B11" s="25" t="inlineStr">
        <is>
          <t>A aba Resumo mostra cobertura por setor, horas previstas versus realizadas, trabalho x folga e evolução diária. Informe um ID na consulta rápida para localizar a supervisora cadastrada.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2026-09-07T00:02:49Z</dcterms:created>
  <dcterms:modified xmlns:dcterms="http://purl.org/dc/terms/" xmlns:xsi="http://www.w3.org/2001/XMLSchema-instance" xsi:type="dcterms:W3CDTF">2026-09-07T00:02:49Z</dcterms:modified>
</cp:coreProperties>
</file>