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Cadastros e Instruções" sheetId="3" state="visible" r:id="rId3"/>
  </sheets>
  <definedNames>
    <definedName name="_xlnm._FilterDatabase" localSheetId="0" hidden="1">'Lançamentos'!$A$2:$T$112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0%"/>
    <numFmt numFmtId="167" formatCode="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0"/>
    </font>
    <font>
      <name val="Aptos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EA580C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FF7ED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49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3" fillId="5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categoria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'Resumo'!$A$13:$A$19</f>
            </numRef>
          </cat>
          <val>
            <numRef>
              <f>'Resumo'!$B$13:$B$19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versus despesas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'Resumo'!$D$4:$D$5</f>
            </numRef>
          </cat>
          <val>
            <numRef>
              <f>'Resumo'!$E$4:$E$5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Movimento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das despesas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'Resumo'!C24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'Resumo'!$A$25:$A$36</f>
            </numRef>
          </cat>
          <val>
            <numRef>
              <f>'Resumo'!$C$25:$C$36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16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31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3" customWidth="1" min="4" max="4"/>
    <col width="32" customWidth="1" min="5" max="5"/>
    <col width="25" customWidth="1" min="6" max="6"/>
    <col width="19" customWidth="1" min="7" max="7"/>
    <col width="18" customWidth="1" min="8" max="8"/>
    <col width="19" customWidth="1" min="9" max="9"/>
    <col width="24" customWidth="1" min="10" max="10"/>
    <col width="19" customWidth="1" min="11" max="11"/>
    <col width="12" customWidth="1" min="12" max="12"/>
    <col width="16" customWidth="1" min="13" max="13"/>
    <col width="16" customWidth="1" min="14" max="14"/>
    <col width="13" customWidth="1" min="15" max="15"/>
    <col width="21" customWidth="1" min="16" max="16"/>
    <col width="27" customWidth="1" min="17" max="17"/>
    <col width="32" customWidth="1" min="18" max="18"/>
    <col width="13" customWidth="1" min="19" max="19"/>
    <col width="18" customWidth="1" min="20" max="20"/>
  </cols>
  <sheetData>
    <row r="1" ht="28" customHeight="1">
      <c r="A1" s="1" t="inlineStr">
        <is>
          <t>Gastos de Campanha Eleitoral | Lance, confira e preste contas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2" t="n"/>
    </row>
    <row r="2" ht="34" customHeight="1">
      <c r="A2" s="2" t="inlineStr">
        <is>
          <t>ID</t>
        </is>
      </c>
      <c r="B2" s="2" t="inlineStr">
        <is>
          <t>Data</t>
        </is>
      </c>
      <c r="C2" s="2" t="inlineStr">
        <is>
          <t>Tipo</t>
        </is>
      </c>
      <c r="D2" s="2" t="inlineStr">
        <is>
          <t>Categoria</t>
        </is>
      </c>
      <c r="E2" s="2" t="inlineStr">
        <is>
          <t>Descrição</t>
        </is>
      </c>
      <c r="F2" s="2" t="inlineStr">
        <is>
          <t>Fornecedor/Doador</t>
        </is>
      </c>
      <c r="G2" s="2" t="inlineStr">
        <is>
          <t>CPF/CNPJ</t>
        </is>
      </c>
      <c r="H2" s="2" t="inlineStr">
        <is>
          <t>Cidade/UF</t>
        </is>
      </c>
      <c r="I2" s="2" t="inlineStr">
        <is>
          <t>Nº NF-e/Recibo</t>
        </is>
      </c>
      <c r="J2" s="2" t="inlineStr">
        <is>
          <t>Forma de Pagamento</t>
        </is>
      </c>
      <c r="K2" s="2" t="inlineStr">
        <is>
          <t>Centro de Custo</t>
        </is>
      </c>
      <c r="L2" s="2" t="inlineStr">
        <is>
          <t>Quantidade</t>
        </is>
      </c>
      <c r="M2" s="2" t="inlineStr">
        <is>
          <t>Valor Unitário</t>
        </is>
      </c>
      <c r="N2" s="2" t="inlineStr">
        <is>
          <t>Valor Total</t>
        </is>
      </c>
      <c r="O2" s="2" t="inlineStr">
        <is>
          <t>Mês</t>
        </is>
      </c>
      <c r="P2" s="2" t="inlineStr">
        <is>
          <t>Status do Documento</t>
        </is>
      </c>
      <c r="Q2" s="2" t="inlineStr">
        <is>
          <t>Origem/Recurso</t>
        </is>
      </c>
      <c r="R2" s="2" t="inlineStr">
        <is>
          <t>Observações</t>
        </is>
      </c>
      <c r="S2" s="2" t="inlineStr">
        <is>
          <t>Validação</t>
        </is>
      </c>
      <c r="T2" s="2" t="inlineStr">
        <is>
          <t>Percentual do Total</t>
        </is>
      </c>
    </row>
    <row r="3" ht="30" customHeight="1">
      <c r="A3" s="3" t="inlineStr">
        <is>
          <t>CAM-001</t>
        </is>
      </c>
      <c r="B3" s="4" t="n">
        <v>46027</v>
      </c>
      <c r="C3" s="3" t="inlineStr">
        <is>
          <t>Despesa</t>
        </is>
      </c>
      <c r="D3" s="3" t="inlineStr">
        <is>
          <t>Material gráfico</t>
        </is>
      </c>
      <c r="E3" s="5" t="inlineStr">
        <is>
          <t>Panfletos e adesivos da campanha</t>
        </is>
      </c>
      <c r="F3" s="5" t="inlineStr">
        <is>
          <t>João Silva</t>
        </is>
      </c>
      <c r="G3" s="6" t="inlineStr">
        <is>
          <t>123.456.789-01</t>
        </is>
      </c>
      <c r="H3" s="3" t="inlineStr">
        <is>
          <t>São Paulo/SP</t>
        </is>
      </c>
      <c r="I3" s="5" t="inlineStr">
        <is>
          <t>NF-e 000154</t>
        </is>
      </c>
      <c r="J3" s="5" t="inlineStr">
        <is>
          <t>Transferência bancária</t>
        </is>
      </c>
      <c r="K3" s="5" t="inlineStr">
        <is>
          <t>Comunicação</t>
        </is>
      </c>
      <c r="L3" s="7" t="n">
        <v>1</v>
      </c>
      <c r="M3" s="8" t="n">
        <v>4850</v>
      </c>
      <c r="N3" s="9">
        <f>IF(OR(L3="",M3=""),"",IFERROR(L3*M3,0))</f>
        <v/>
      </c>
      <c r="O3" s="10">
        <f>IF(B3="","",TEXT(B3,"mm/yyyy"))</f>
        <v/>
      </c>
      <c r="P3" s="3" t="inlineStr">
        <is>
          <t>Comprovado</t>
        </is>
      </c>
      <c r="Q3" s="5" t="inlineStr">
        <is>
          <t>Fundo Eleitoral</t>
        </is>
      </c>
      <c r="R3" s="5" t="inlineStr">
        <is>
          <t>Material entregue e conferido.</t>
        </is>
      </c>
      <c r="S3" s="10">
        <f>IF(COUNTA(A3:M3)=0,"",IF(AND(B3&lt;&gt;"",C3&lt;&gt;"",D3&lt;&gt;"",N3&gt;0,I3&lt;&gt;""),"OK","Pendente"))</f>
        <v/>
      </c>
      <c r="T3" s="11">
        <f>IF(N3="","",IFERROR(N3/SUM($N$3:$N$112),0))</f>
        <v/>
      </c>
    </row>
    <row r="4" ht="30" customHeight="1">
      <c r="A4" s="3" t="inlineStr">
        <is>
          <t>CAM-002</t>
        </is>
      </c>
      <c r="B4" s="4" t="n">
        <v>46067</v>
      </c>
      <c r="C4" s="3" t="inlineStr">
        <is>
          <t>Despesa</t>
        </is>
      </c>
      <c r="D4" s="3" t="inlineStr">
        <is>
          <t>Publicidade digital</t>
        </is>
      </c>
      <c r="E4" s="5" t="inlineStr">
        <is>
          <t>Impulsionamento de conteúdo em redes sociais</t>
        </is>
      </c>
      <c r="F4" s="5" t="inlineStr">
        <is>
          <t>Maria Oliveira</t>
        </is>
      </c>
      <c r="G4" s="6" t="inlineStr">
        <is>
          <t>234.567.890-12</t>
        </is>
      </c>
      <c r="H4" s="3" t="inlineStr">
        <is>
          <t>Rio de Janeiro/RJ</t>
        </is>
      </c>
      <c r="I4" s="5" t="inlineStr">
        <is>
          <t>REC-DIG-2026-002</t>
        </is>
      </c>
      <c r="J4" s="5" t="inlineStr">
        <is>
          <t>Pix</t>
        </is>
      </c>
      <c r="K4" s="5" t="inlineStr">
        <is>
          <t>Comunicação</t>
        </is>
      </c>
      <c r="L4" s="7" t="n">
        <v>1</v>
      </c>
      <c r="M4" s="8" t="n">
        <v>3200</v>
      </c>
      <c r="N4" s="12">
        <f>IF(OR(L4="",M4=""),"",IFERROR(L4*M4,0))</f>
        <v/>
      </c>
      <c r="O4" s="13">
        <f>IF(B4="","",TEXT(B4,"mm/yyyy"))</f>
        <v/>
      </c>
      <c r="P4" s="3" t="inlineStr">
        <is>
          <t>Pendente</t>
        </is>
      </c>
      <c r="Q4" s="5" t="inlineStr">
        <is>
          <t>Fundo Eleitoral</t>
        </is>
      </c>
      <c r="R4" s="5" t="inlineStr">
        <is>
          <t>Aguardar comprovante detalhado da plataforma.</t>
        </is>
      </c>
      <c r="S4" s="13">
        <f>IF(COUNTA(A4:M4)=0,"",IF(AND(B4&lt;&gt;"",C4&lt;&gt;"",D4&lt;&gt;"",N4&gt;0,I4&lt;&gt;""),"OK","Pendente"))</f>
        <v/>
      </c>
      <c r="T4" s="14">
        <f>IF(N4="","",IFERROR(N4/SUM($N$3:$N$112),0))</f>
        <v/>
      </c>
    </row>
    <row r="5" ht="30" customHeight="1">
      <c r="A5" s="3" t="inlineStr">
        <is>
          <t>CAM-003</t>
        </is>
      </c>
      <c r="B5" s="4" t="n">
        <v>46093</v>
      </c>
      <c r="C5" s="3" t="inlineStr">
        <is>
          <t>Receita</t>
        </is>
      </c>
      <c r="D5" s="3" t="inlineStr">
        <is>
          <t>Doação</t>
        </is>
      </c>
      <c r="E5" s="5" t="inlineStr">
        <is>
          <t>Doação estimada para despesas de campanha</t>
        </is>
      </c>
      <c r="F5" s="5" t="inlineStr">
        <is>
          <t>Pedro Santos</t>
        </is>
      </c>
      <c r="G5" s="6" t="inlineStr">
        <is>
          <t>345.678.901-23</t>
        </is>
      </c>
      <c r="H5" s="3" t="inlineStr">
        <is>
          <t>Belo Horizonte/MG</t>
        </is>
      </c>
      <c r="I5" s="5" t="inlineStr">
        <is>
          <t>REC-DOA-2026-003</t>
        </is>
      </c>
      <c r="J5" s="5" t="inlineStr">
        <is>
          <t>Transferência bancária</t>
        </is>
      </c>
      <c r="K5" s="5" t="inlineStr">
        <is>
          <t>Arrecadação</t>
        </is>
      </c>
      <c r="L5" s="7" t="n">
        <v>1</v>
      </c>
      <c r="M5" s="8" t="n">
        <v>10000</v>
      </c>
      <c r="N5" s="9">
        <f>IF(OR(L5="",M5=""),"",IFERROR(L5*M5,0))</f>
        <v/>
      </c>
      <c r="O5" s="10">
        <f>IF(B5="","",TEXT(B5,"mm/yyyy"))</f>
        <v/>
      </c>
      <c r="P5" s="3" t="inlineStr">
        <is>
          <t>Em análise</t>
        </is>
      </c>
      <c r="Q5" s="5" t="inlineStr">
        <is>
          <t>Doação de pessoa física</t>
        </is>
      </c>
      <c r="R5" s="5" t="inlineStr">
        <is>
          <t>Registro sujeito à conciliação bancária.</t>
        </is>
      </c>
      <c r="S5" s="10">
        <f>IF(COUNTA(A5:M5)=0,"",IF(AND(B5&lt;&gt;"",C5&lt;&gt;"",D5&lt;&gt;"",N5&gt;0,I5&lt;&gt;""),"OK","Pendente"))</f>
        <v/>
      </c>
      <c r="T5" s="11">
        <f>IF(N5="","",IFERROR(N5/SUM($N$3:$N$112),0))</f>
        <v/>
      </c>
    </row>
    <row r="6" ht="30" customHeight="1">
      <c r="A6" s="3" t="inlineStr">
        <is>
          <t>CAM-004</t>
        </is>
      </c>
      <c r="B6" s="4" t="n">
        <v>46130</v>
      </c>
      <c r="C6" s="3" t="inlineStr">
        <is>
          <t>Despesa</t>
        </is>
      </c>
      <c r="D6" s="3" t="inlineStr">
        <is>
          <t>Transporte</t>
        </is>
      </c>
      <c r="E6" s="5" t="inlineStr">
        <is>
          <t>Transporte da equipe para agenda externa</t>
        </is>
      </c>
      <c r="F6" s="5" t="inlineStr">
        <is>
          <t>Ana Souza</t>
        </is>
      </c>
      <c r="G6" s="6" t="inlineStr">
        <is>
          <t>456.789.012-34</t>
        </is>
      </c>
      <c r="H6" s="3" t="inlineStr">
        <is>
          <t>Curitiba/PR</t>
        </is>
      </c>
      <c r="I6" s="5" t="inlineStr">
        <is>
          <t>NF-e 000728</t>
        </is>
      </c>
      <c r="J6" s="5" t="inlineStr">
        <is>
          <t>Cartão corporativo</t>
        </is>
      </c>
      <c r="K6" s="5" t="inlineStr">
        <is>
          <t>Mobilização</t>
        </is>
      </c>
      <c r="L6" s="7" t="n">
        <v>1</v>
      </c>
      <c r="M6" s="8" t="n">
        <v>1780</v>
      </c>
      <c r="N6" s="12">
        <f>IF(OR(L6="",M6=""),"",IFERROR(L6*M6,0))</f>
        <v/>
      </c>
      <c r="O6" s="13">
        <f>IF(B6="","",TEXT(B6,"mm/yyyy"))</f>
        <v/>
      </c>
      <c r="P6" s="3" t="inlineStr">
        <is>
          <t>Comprovado</t>
        </is>
      </c>
      <c r="Q6" s="5" t="inlineStr">
        <is>
          <t>Fundo Eleitoral</t>
        </is>
      </c>
      <c r="R6" s="5" t="inlineStr">
        <is>
          <t>Roteiro e comprovantes anexados.</t>
        </is>
      </c>
      <c r="S6" s="13">
        <f>IF(COUNTA(A6:M6)=0,"",IF(AND(B6&lt;&gt;"",C6&lt;&gt;"",D6&lt;&gt;"",N6&gt;0,I6&lt;&gt;""),"OK","Pendente"))</f>
        <v/>
      </c>
      <c r="T6" s="14">
        <f>IF(N6="","",IFERROR(N6/SUM($N$3:$N$112),0))</f>
        <v/>
      </c>
    </row>
    <row r="7" ht="30" customHeight="1">
      <c r="A7" s="3" t="inlineStr">
        <is>
          <t>CAM-005</t>
        </is>
      </c>
      <c r="B7" s="4" t="n">
        <v>46147</v>
      </c>
      <c r="C7" s="3" t="inlineStr">
        <is>
          <t>Despesa</t>
        </is>
      </c>
      <c r="D7" s="3" t="inlineStr">
        <is>
          <t>Aluguel</t>
        </is>
      </c>
      <c r="E7" s="5" t="inlineStr">
        <is>
          <t>Locação mensal de comitê eleitoral</t>
        </is>
      </c>
      <c r="F7" s="5" t="inlineStr">
        <is>
          <t>Carlos Pereira</t>
        </is>
      </c>
      <c r="G7" s="6" t="inlineStr">
        <is>
          <t>567.890.123-45</t>
        </is>
      </c>
      <c r="H7" s="3" t="inlineStr">
        <is>
          <t>Porto Alegre/RS</t>
        </is>
      </c>
      <c r="I7" s="5" t="inlineStr">
        <is>
          <t>REC-LOC-2026-005</t>
        </is>
      </c>
      <c r="J7" s="5" t="inlineStr">
        <is>
          <t>Boleto</t>
        </is>
      </c>
      <c r="K7" s="5" t="inlineStr">
        <is>
          <t>Estrutura</t>
        </is>
      </c>
      <c r="L7" s="7" t="n">
        <v>1</v>
      </c>
      <c r="M7" s="8" t="n">
        <v>6500</v>
      </c>
      <c r="N7" s="9">
        <f>IF(OR(L7="",M7=""),"",IFERROR(L7*M7,0))</f>
        <v/>
      </c>
      <c r="O7" s="10">
        <f>IF(B7="","",TEXT(B7,"mm/yyyy"))</f>
        <v/>
      </c>
      <c r="P7" s="3" t="inlineStr">
        <is>
          <t>Comprovado</t>
        </is>
      </c>
      <c r="Q7" s="5" t="inlineStr">
        <is>
          <t>Recursos próprios</t>
        </is>
      </c>
      <c r="R7" s="5" t="inlineStr">
        <is>
          <t>Contrato de locação arquivado.</t>
        </is>
      </c>
      <c r="S7" s="10">
        <f>IF(COUNTA(A7:M7)=0,"",IF(AND(B7&lt;&gt;"",C7&lt;&gt;"",D7&lt;&gt;"",N7&gt;0,I7&lt;&gt;""),"OK","Pendente"))</f>
        <v/>
      </c>
      <c r="T7" s="11">
        <f>IF(N7="","",IFERROR(N7/SUM($N$3:$N$112),0))</f>
        <v/>
      </c>
    </row>
    <row r="8" ht="30" customHeight="1">
      <c r="A8" s="3" t="inlineStr">
        <is>
          <t>CAM-006</t>
        </is>
      </c>
      <c r="B8" s="4" t="n">
        <v>46193</v>
      </c>
      <c r="C8" s="3" t="inlineStr">
        <is>
          <t>Receita</t>
        </is>
      </c>
      <c r="D8" s="3" t="inlineStr">
        <is>
          <t>Doação</t>
        </is>
      </c>
      <c r="E8" s="5" t="inlineStr">
        <is>
          <t>Doação estimada para atividades de mobilização</t>
        </is>
      </c>
      <c r="F8" s="5" t="inlineStr">
        <is>
          <t>Juliana Costa</t>
        </is>
      </c>
      <c r="G8" s="6" t="inlineStr">
        <is>
          <t>678.901.234-56</t>
        </is>
      </c>
      <c r="H8" s="3" t="inlineStr">
        <is>
          <t>Salvador/BA</t>
        </is>
      </c>
      <c r="I8" s="5" t="inlineStr">
        <is>
          <t>REC-DOA-2026-006</t>
        </is>
      </c>
      <c r="J8" s="5" t="inlineStr">
        <is>
          <t>Pix</t>
        </is>
      </c>
      <c r="K8" s="5" t="inlineStr">
        <is>
          <t>Arrecadação</t>
        </is>
      </c>
      <c r="L8" s="7" t="n">
        <v>1</v>
      </c>
      <c r="M8" s="8" t="n">
        <v>7500</v>
      </c>
      <c r="N8" s="12">
        <f>IF(OR(L8="",M8=""),"",IFERROR(L8*M8,0))</f>
        <v/>
      </c>
      <c r="O8" s="13">
        <f>IF(B8="","",TEXT(B8,"mm/yyyy"))</f>
        <v/>
      </c>
      <c r="P8" s="3" t="inlineStr">
        <is>
          <t>Em análise</t>
        </is>
      </c>
      <c r="Q8" s="5" t="inlineStr">
        <is>
          <t>Doação de pessoa física</t>
        </is>
      </c>
      <c r="R8" s="5" t="inlineStr">
        <is>
          <t>Validar identificação do doador.</t>
        </is>
      </c>
      <c r="S8" s="13">
        <f>IF(COUNTA(A8:M8)=0,"",IF(AND(B8&lt;&gt;"",C8&lt;&gt;"",D8&lt;&gt;"",N8&gt;0,I8&lt;&gt;""),"OK","Pendente"))</f>
        <v/>
      </c>
      <c r="T8" s="14">
        <f>IF(N8="","",IFERROR(N8/SUM($N$3:$N$112),0))</f>
        <v/>
      </c>
    </row>
    <row r="9" ht="30" customHeight="1">
      <c r="A9" s="3" t="inlineStr">
        <is>
          <t>CAM-007</t>
        </is>
      </c>
      <c r="B9" s="4" t="n">
        <v>46212</v>
      </c>
      <c r="C9" s="3" t="inlineStr">
        <is>
          <t>Despesa</t>
        </is>
      </c>
      <c r="D9" s="3" t="inlineStr">
        <is>
          <t>Produção audiovisual</t>
        </is>
      </c>
      <c r="E9" s="5" t="inlineStr">
        <is>
          <t>Produção de vídeos institucionais</t>
        </is>
      </c>
      <c r="F9" s="5" t="inlineStr">
        <is>
          <t>Rafael Almeida</t>
        </is>
      </c>
      <c r="G9" s="6" t="inlineStr">
        <is>
          <t>789.012.345-67</t>
        </is>
      </c>
      <c r="H9" s="3" t="inlineStr">
        <is>
          <t>Recife/PE</t>
        </is>
      </c>
      <c r="I9" s="5" t="inlineStr">
        <is>
          <t>NF-e 001091</t>
        </is>
      </c>
      <c r="J9" s="5" t="inlineStr">
        <is>
          <t>Transferência bancária</t>
        </is>
      </c>
      <c r="K9" s="5" t="inlineStr">
        <is>
          <t>Comunicação</t>
        </is>
      </c>
      <c r="L9" s="7" t="n">
        <v>1</v>
      </c>
      <c r="M9" s="8" t="n">
        <v>5900</v>
      </c>
      <c r="N9" s="9">
        <f>IF(OR(L9="",M9=""),"",IFERROR(L9*M9,0))</f>
        <v/>
      </c>
      <c r="O9" s="10">
        <f>IF(B9="","",TEXT(B9,"mm/yyyy"))</f>
        <v/>
      </c>
      <c r="P9" s="3" t="inlineStr">
        <is>
          <t>Comprovado</t>
        </is>
      </c>
      <c r="Q9" s="5" t="inlineStr">
        <is>
          <t>Fundo Eleitoral</t>
        </is>
      </c>
      <c r="R9" s="5" t="inlineStr">
        <is>
          <t>Arquivos finais armazenados.</t>
        </is>
      </c>
      <c r="S9" s="10">
        <f>IF(COUNTA(A9:M9)=0,"",IF(AND(B9&lt;&gt;"",C9&lt;&gt;"",D9&lt;&gt;"",N9&gt;0,I9&lt;&gt;""),"OK","Pendente"))</f>
        <v/>
      </c>
      <c r="T9" s="11">
        <f>IF(N9="","",IFERROR(N9/SUM($N$3:$N$112),0))</f>
        <v/>
      </c>
    </row>
    <row r="10" ht="30" customHeight="1">
      <c r="A10" s="3" t="inlineStr">
        <is>
          <t>CAM-008</t>
        </is>
      </c>
      <c r="B10" s="4" t="n">
        <v>46236</v>
      </c>
      <c r="C10" s="3" t="inlineStr">
        <is>
          <t>Despesa</t>
        </is>
      </c>
      <c r="D10" s="3" t="inlineStr">
        <is>
          <t>Serviços contábeis</t>
        </is>
      </c>
      <c r="E10" s="5" t="inlineStr">
        <is>
          <t>Apoio contábil e organização documental</t>
        </is>
      </c>
      <c r="F10" s="5" t="inlineStr">
        <is>
          <t>Camila Ferreira</t>
        </is>
      </c>
      <c r="G10" s="6" t="inlineStr">
        <is>
          <t>890.123.456-78</t>
        </is>
      </c>
      <c r="H10" s="3" t="inlineStr">
        <is>
          <t>Fortaleza/CE</t>
        </is>
      </c>
      <c r="I10" s="5" t="inlineStr">
        <is>
          <t>NF-e 000319</t>
        </is>
      </c>
      <c r="J10" s="5" t="inlineStr">
        <is>
          <t>Transferência bancária</t>
        </is>
      </c>
      <c r="K10" s="5" t="inlineStr">
        <is>
          <t>Administração</t>
        </is>
      </c>
      <c r="L10" s="7" t="n">
        <v>1</v>
      </c>
      <c r="M10" s="8" t="n">
        <v>2400</v>
      </c>
      <c r="N10" s="12">
        <f>IF(OR(L10="",M10=""),"",IFERROR(L10*M10,0))</f>
        <v/>
      </c>
      <c r="O10" s="13">
        <f>IF(B10="","",TEXT(B10,"mm/yyyy"))</f>
        <v/>
      </c>
      <c r="P10" s="3" t="inlineStr">
        <is>
          <t>Comprovado</t>
        </is>
      </c>
      <c r="Q10" s="5" t="inlineStr">
        <is>
          <t>Fundo Partidário</t>
        </is>
      </c>
      <c r="R10" s="5" t="inlineStr">
        <is>
          <t>Relatório mensal recebido.</t>
        </is>
      </c>
      <c r="S10" s="13">
        <f>IF(COUNTA(A10:M10)=0,"",IF(AND(B10&lt;&gt;"",C10&lt;&gt;"",D10&lt;&gt;"",N10&gt;0,I10&lt;&gt;""),"OK","Pendente"))</f>
        <v/>
      </c>
      <c r="T10" s="14">
        <f>IF(N10="","",IFERROR(N10/SUM($N$3:$N$112),0))</f>
        <v/>
      </c>
    </row>
    <row r="11" ht="30" customHeight="1">
      <c r="A11" s="3" t="inlineStr">
        <is>
          <t>CAM-009</t>
        </is>
      </c>
      <c r="B11" s="4" t="n">
        <v>46254</v>
      </c>
      <c r="C11" s="3" t="inlineStr">
        <is>
          <t>Despesa</t>
        </is>
      </c>
      <c r="D11" s="3" t="inlineStr">
        <is>
          <t>Combustível</t>
        </is>
      </c>
      <c r="E11" s="5" t="inlineStr">
        <is>
          <t>Abastecimento para deslocamentos da equipe</t>
        </is>
      </c>
      <c r="F11" s="5" t="inlineStr">
        <is>
          <t>Lucas Rodrigues</t>
        </is>
      </c>
      <c r="G11" s="6" t="inlineStr">
        <is>
          <t>901.234.567-89</t>
        </is>
      </c>
      <c r="H11" s="3" t="inlineStr">
        <is>
          <t>Brasília/DF</t>
        </is>
      </c>
      <c r="I11" s="5" t="inlineStr">
        <is>
          <t>NF-e 000882</t>
        </is>
      </c>
      <c r="J11" s="5" t="inlineStr">
        <is>
          <t>Cartão corporativo</t>
        </is>
      </c>
      <c r="K11" s="5" t="inlineStr">
        <is>
          <t>Mobilização</t>
        </is>
      </c>
      <c r="L11" s="7" t="n">
        <v>1</v>
      </c>
      <c r="M11" s="8" t="n">
        <v>980</v>
      </c>
      <c r="N11" s="9">
        <f>IF(OR(L11="",M11=""),"",IFERROR(L11*M11,0))</f>
        <v/>
      </c>
      <c r="O11" s="10">
        <f>IF(B11="","",TEXT(B11,"mm/yyyy"))</f>
        <v/>
      </c>
      <c r="P11" s="3" t="inlineStr">
        <is>
          <t>Pendente</t>
        </is>
      </c>
      <c r="Q11" s="5" t="inlineStr">
        <is>
          <t>Fundo Eleitoral</t>
        </is>
      </c>
      <c r="R11" s="5" t="inlineStr">
        <is>
          <t>Solicitar cupom fiscal legível.</t>
        </is>
      </c>
      <c r="S11" s="10">
        <f>IF(COUNTA(A11:M11)=0,"",IF(AND(B11&lt;&gt;"",C11&lt;&gt;"",D11&lt;&gt;"",N11&gt;0,I11&lt;&gt;""),"OK","Pendente"))</f>
        <v/>
      </c>
      <c r="T11" s="11">
        <f>IF(N11="","",IFERROR(N11/SUM($N$3:$N$112),0))</f>
        <v/>
      </c>
    </row>
    <row r="12" ht="30" customHeight="1">
      <c r="A12" s="3" t="inlineStr">
        <is>
          <t>CAM-010</t>
        </is>
      </c>
      <c r="B12" s="4" t="n">
        <v>46262</v>
      </c>
      <c r="C12" s="3" t="inlineStr">
        <is>
          <t>Despesa</t>
        </is>
      </c>
      <c r="D12" s="3" t="inlineStr">
        <is>
          <t>Material gráfico</t>
        </is>
      </c>
      <c r="E12" s="5" t="inlineStr">
        <is>
          <t>Banners e faixas para agenda de campanha</t>
        </is>
      </c>
      <c r="F12" s="5" t="inlineStr">
        <is>
          <t>Fernanda Lima</t>
        </is>
      </c>
      <c r="G12" s="6" t="inlineStr">
        <is>
          <t>012.345.678-90</t>
        </is>
      </c>
      <c r="H12" s="3" t="inlineStr">
        <is>
          <t>Campinas/SP</t>
        </is>
      </c>
      <c r="I12" s="5" t="inlineStr">
        <is>
          <t>NF-e 000963</t>
        </is>
      </c>
      <c r="J12" s="5" t="inlineStr">
        <is>
          <t>Pix</t>
        </is>
      </c>
      <c r="K12" s="5" t="inlineStr">
        <is>
          <t>Comunicação</t>
        </is>
      </c>
      <c r="L12" s="7" t="n">
        <v>1</v>
      </c>
      <c r="M12" s="8" t="n">
        <v>2150</v>
      </c>
      <c r="N12" s="12">
        <f>IF(OR(L12="",M12=""),"",IFERROR(L12*M12,0))</f>
        <v/>
      </c>
      <c r="O12" s="13">
        <f>IF(B12="","",TEXT(B12,"mm/yyyy"))</f>
        <v/>
      </c>
      <c r="P12" s="3" t="inlineStr">
        <is>
          <t>Comprovado</t>
        </is>
      </c>
      <c r="Q12" s="5" t="inlineStr">
        <is>
          <t>Fundo Eleitoral</t>
        </is>
      </c>
      <c r="R12" s="5" t="inlineStr">
        <is>
          <t>Conferência física concluída.</t>
        </is>
      </c>
      <c r="S12" s="13">
        <f>IF(COUNTA(A12:M12)=0,"",IF(AND(B12&lt;&gt;"",C12&lt;&gt;"",D12&lt;&gt;"",N12&gt;0,I12&lt;&gt;""),"OK","Pendente"))</f>
        <v/>
      </c>
      <c r="T12" s="14">
        <f>IF(N12="","",IFERROR(N12/SUM($N$3:$N$112),0))</f>
        <v/>
      </c>
    </row>
    <row r="13" ht="30" customHeight="1">
      <c r="A13" s="3" t="n"/>
      <c r="B13" s="4" t="n"/>
      <c r="C13" s="3" t="n"/>
      <c r="D13" s="3" t="n"/>
      <c r="E13" s="5" t="n"/>
      <c r="F13" s="5" t="n"/>
      <c r="G13" s="6" t="n"/>
      <c r="H13" s="3" t="n"/>
      <c r="I13" s="5" t="n"/>
      <c r="J13" s="5" t="n"/>
      <c r="K13" s="5" t="n"/>
      <c r="L13" s="7" t="n"/>
      <c r="M13" s="8" t="n"/>
      <c r="N13" s="9">
        <f>IF(OR(L13="",M13=""),"",IFERROR(L13*M13,0))</f>
        <v/>
      </c>
      <c r="O13" s="10">
        <f>IF(B13="","",TEXT(B13,"mm/yyyy"))</f>
        <v/>
      </c>
      <c r="P13" s="3" t="n"/>
      <c r="Q13" s="5" t="n"/>
      <c r="R13" s="5" t="n"/>
      <c r="S13" s="10">
        <f>IF(COUNTA(A13:M13)=0,"",IF(AND(B13&lt;&gt;"",C13&lt;&gt;"",D13&lt;&gt;"",N13&gt;0,I13&lt;&gt;""),"OK","Pendente"))</f>
        <v/>
      </c>
      <c r="T13" s="11">
        <f>IF(N13="","",IFERROR(N13/SUM($N$3:$N$112),0))</f>
        <v/>
      </c>
    </row>
    <row r="14" ht="30" customHeight="1">
      <c r="A14" s="3" t="n"/>
      <c r="B14" s="4" t="n"/>
      <c r="C14" s="3" t="n"/>
      <c r="D14" s="3" t="n"/>
      <c r="E14" s="5" t="n"/>
      <c r="F14" s="5" t="n"/>
      <c r="G14" s="6" t="n"/>
      <c r="H14" s="3" t="n"/>
      <c r="I14" s="5" t="n"/>
      <c r="J14" s="5" t="n"/>
      <c r="K14" s="5" t="n"/>
      <c r="L14" s="7" t="n"/>
      <c r="M14" s="8" t="n"/>
      <c r="N14" s="12">
        <f>IF(OR(L14="",M14=""),"",IFERROR(L14*M14,0))</f>
        <v/>
      </c>
      <c r="O14" s="13">
        <f>IF(B14="","",TEXT(B14,"mm/yyyy"))</f>
        <v/>
      </c>
      <c r="P14" s="3" t="n"/>
      <c r="Q14" s="5" t="n"/>
      <c r="R14" s="5" t="n"/>
      <c r="S14" s="13">
        <f>IF(COUNTA(A14:M14)=0,"",IF(AND(B14&lt;&gt;"",C14&lt;&gt;"",D14&lt;&gt;"",N14&gt;0,I14&lt;&gt;""),"OK","Pendente"))</f>
        <v/>
      </c>
      <c r="T14" s="14">
        <f>IF(N14="","",IFERROR(N14/SUM($N$3:$N$112),0))</f>
        <v/>
      </c>
    </row>
    <row r="15" ht="30" customHeight="1">
      <c r="A15" s="3" t="n"/>
      <c r="B15" s="4" t="n"/>
      <c r="C15" s="3" t="n"/>
      <c r="D15" s="3" t="n"/>
      <c r="E15" s="5" t="n"/>
      <c r="F15" s="5" t="n"/>
      <c r="G15" s="6" t="n"/>
      <c r="H15" s="3" t="n"/>
      <c r="I15" s="5" t="n"/>
      <c r="J15" s="5" t="n"/>
      <c r="K15" s="5" t="n"/>
      <c r="L15" s="7" t="n"/>
      <c r="M15" s="8" t="n"/>
      <c r="N15" s="9">
        <f>IF(OR(L15="",M15=""),"",IFERROR(L15*M15,0))</f>
        <v/>
      </c>
      <c r="O15" s="10">
        <f>IF(B15="","",TEXT(B15,"mm/yyyy"))</f>
        <v/>
      </c>
      <c r="P15" s="3" t="n"/>
      <c r="Q15" s="5" t="n"/>
      <c r="R15" s="5" t="n"/>
      <c r="S15" s="10">
        <f>IF(COUNTA(A15:M15)=0,"",IF(AND(B15&lt;&gt;"",C15&lt;&gt;"",D15&lt;&gt;"",N15&gt;0,I15&lt;&gt;""),"OK","Pendente"))</f>
        <v/>
      </c>
      <c r="T15" s="11">
        <f>IF(N15="","",IFERROR(N15/SUM($N$3:$N$112),0))</f>
        <v/>
      </c>
    </row>
    <row r="16" ht="30" customHeight="1">
      <c r="A16" s="3" t="n"/>
      <c r="B16" s="4" t="n"/>
      <c r="C16" s="3" t="n"/>
      <c r="D16" s="3" t="n"/>
      <c r="E16" s="5" t="n"/>
      <c r="F16" s="5" t="n"/>
      <c r="G16" s="6" t="n"/>
      <c r="H16" s="3" t="n"/>
      <c r="I16" s="5" t="n"/>
      <c r="J16" s="5" t="n"/>
      <c r="K16" s="5" t="n"/>
      <c r="L16" s="7" t="n"/>
      <c r="M16" s="8" t="n"/>
      <c r="N16" s="12">
        <f>IF(OR(L16="",M16=""),"",IFERROR(L16*M16,0))</f>
        <v/>
      </c>
      <c r="O16" s="13">
        <f>IF(B16="","",TEXT(B16,"mm/yyyy"))</f>
        <v/>
      </c>
      <c r="P16" s="3" t="n"/>
      <c r="Q16" s="5" t="n"/>
      <c r="R16" s="5" t="n"/>
      <c r="S16" s="13">
        <f>IF(COUNTA(A16:M16)=0,"",IF(AND(B16&lt;&gt;"",C16&lt;&gt;"",D16&lt;&gt;"",N16&gt;0,I16&lt;&gt;""),"OK","Pendente"))</f>
        <v/>
      </c>
      <c r="T16" s="14">
        <f>IF(N16="","",IFERROR(N16/SUM($N$3:$N$112),0))</f>
        <v/>
      </c>
    </row>
    <row r="17" ht="30" customHeight="1">
      <c r="A17" s="3" t="n"/>
      <c r="B17" s="4" t="n"/>
      <c r="C17" s="3" t="n"/>
      <c r="D17" s="3" t="n"/>
      <c r="E17" s="5" t="n"/>
      <c r="F17" s="5" t="n"/>
      <c r="G17" s="6" t="n"/>
      <c r="H17" s="3" t="n"/>
      <c r="I17" s="5" t="n"/>
      <c r="J17" s="5" t="n"/>
      <c r="K17" s="5" t="n"/>
      <c r="L17" s="7" t="n"/>
      <c r="M17" s="8" t="n"/>
      <c r="N17" s="9">
        <f>IF(OR(L17="",M17=""),"",IFERROR(L17*M17,0))</f>
        <v/>
      </c>
      <c r="O17" s="10">
        <f>IF(B17="","",TEXT(B17,"mm/yyyy"))</f>
        <v/>
      </c>
      <c r="P17" s="3" t="n"/>
      <c r="Q17" s="5" t="n"/>
      <c r="R17" s="5" t="n"/>
      <c r="S17" s="10">
        <f>IF(COUNTA(A17:M17)=0,"",IF(AND(B17&lt;&gt;"",C17&lt;&gt;"",D17&lt;&gt;"",N17&gt;0,I17&lt;&gt;""),"OK","Pendente"))</f>
        <v/>
      </c>
      <c r="T17" s="11">
        <f>IF(N17="","",IFERROR(N17/SUM($N$3:$N$112),0))</f>
        <v/>
      </c>
    </row>
    <row r="18" ht="30" customHeight="1">
      <c r="A18" s="3" t="n"/>
      <c r="B18" s="4" t="n"/>
      <c r="C18" s="3" t="n"/>
      <c r="D18" s="3" t="n"/>
      <c r="E18" s="5" t="n"/>
      <c r="F18" s="5" t="n"/>
      <c r="G18" s="6" t="n"/>
      <c r="H18" s="3" t="n"/>
      <c r="I18" s="5" t="n"/>
      <c r="J18" s="5" t="n"/>
      <c r="K18" s="5" t="n"/>
      <c r="L18" s="7" t="n"/>
      <c r="M18" s="8" t="n"/>
      <c r="N18" s="12">
        <f>IF(OR(L18="",M18=""),"",IFERROR(L18*M18,0))</f>
        <v/>
      </c>
      <c r="O18" s="13">
        <f>IF(B18="","",TEXT(B18,"mm/yyyy"))</f>
        <v/>
      </c>
      <c r="P18" s="3" t="n"/>
      <c r="Q18" s="5" t="n"/>
      <c r="R18" s="5" t="n"/>
      <c r="S18" s="13">
        <f>IF(COUNTA(A18:M18)=0,"",IF(AND(B18&lt;&gt;"",C18&lt;&gt;"",D18&lt;&gt;"",N18&gt;0,I18&lt;&gt;""),"OK","Pendente"))</f>
        <v/>
      </c>
      <c r="T18" s="14">
        <f>IF(N18="","",IFERROR(N18/SUM($N$3:$N$112),0))</f>
        <v/>
      </c>
    </row>
    <row r="19" ht="30" customHeight="1">
      <c r="A19" s="3" t="n"/>
      <c r="B19" s="4" t="n"/>
      <c r="C19" s="3" t="n"/>
      <c r="D19" s="3" t="n"/>
      <c r="E19" s="5" t="n"/>
      <c r="F19" s="5" t="n"/>
      <c r="G19" s="6" t="n"/>
      <c r="H19" s="3" t="n"/>
      <c r="I19" s="5" t="n"/>
      <c r="J19" s="5" t="n"/>
      <c r="K19" s="5" t="n"/>
      <c r="L19" s="7" t="n"/>
      <c r="M19" s="8" t="n"/>
      <c r="N19" s="9">
        <f>IF(OR(L19="",M19=""),"",IFERROR(L19*M19,0))</f>
        <v/>
      </c>
      <c r="O19" s="10">
        <f>IF(B19="","",TEXT(B19,"mm/yyyy"))</f>
        <v/>
      </c>
      <c r="P19" s="3" t="n"/>
      <c r="Q19" s="5" t="n"/>
      <c r="R19" s="5" t="n"/>
      <c r="S19" s="10">
        <f>IF(COUNTA(A19:M19)=0,"",IF(AND(B19&lt;&gt;"",C19&lt;&gt;"",D19&lt;&gt;"",N19&gt;0,I19&lt;&gt;""),"OK","Pendente"))</f>
        <v/>
      </c>
      <c r="T19" s="11">
        <f>IF(N19="","",IFERROR(N19/SUM($N$3:$N$112),0))</f>
        <v/>
      </c>
    </row>
    <row r="20" ht="30" customHeight="1">
      <c r="A20" s="3" t="n"/>
      <c r="B20" s="4" t="n"/>
      <c r="C20" s="3" t="n"/>
      <c r="D20" s="3" t="n"/>
      <c r="E20" s="5" t="n"/>
      <c r="F20" s="5" t="n"/>
      <c r="G20" s="6" t="n"/>
      <c r="H20" s="3" t="n"/>
      <c r="I20" s="5" t="n"/>
      <c r="J20" s="5" t="n"/>
      <c r="K20" s="5" t="n"/>
      <c r="L20" s="7" t="n"/>
      <c r="M20" s="8" t="n"/>
      <c r="N20" s="12">
        <f>IF(OR(L20="",M20=""),"",IFERROR(L20*M20,0))</f>
        <v/>
      </c>
      <c r="O20" s="13">
        <f>IF(B20="","",TEXT(B20,"mm/yyyy"))</f>
        <v/>
      </c>
      <c r="P20" s="3" t="n"/>
      <c r="Q20" s="5" t="n"/>
      <c r="R20" s="5" t="n"/>
      <c r="S20" s="13">
        <f>IF(COUNTA(A20:M20)=0,"",IF(AND(B20&lt;&gt;"",C20&lt;&gt;"",D20&lt;&gt;"",N20&gt;0,I20&lt;&gt;""),"OK","Pendente"))</f>
        <v/>
      </c>
      <c r="T20" s="14">
        <f>IF(N20="","",IFERROR(N20/SUM($N$3:$N$112),0))</f>
        <v/>
      </c>
    </row>
    <row r="21" ht="30" customHeight="1">
      <c r="A21" s="3" t="n"/>
      <c r="B21" s="4" t="n"/>
      <c r="C21" s="3" t="n"/>
      <c r="D21" s="3" t="n"/>
      <c r="E21" s="5" t="n"/>
      <c r="F21" s="5" t="n"/>
      <c r="G21" s="6" t="n"/>
      <c r="H21" s="3" t="n"/>
      <c r="I21" s="5" t="n"/>
      <c r="J21" s="5" t="n"/>
      <c r="K21" s="5" t="n"/>
      <c r="L21" s="7" t="n"/>
      <c r="M21" s="8" t="n"/>
      <c r="N21" s="9">
        <f>IF(OR(L21="",M21=""),"",IFERROR(L21*M21,0))</f>
        <v/>
      </c>
      <c r="O21" s="10">
        <f>IF(B21="","",TEXT(B21,"mm/yyyy"))</f>
        <v/>
      </c>
      <c r="P21" s="3" t="n"/>
      <c r="Q21" s="5" t="n"/>
      <c r="R21" s="5" t="n"/>
      <c r="S21" s="10">
        <f>IF(COUNTA(A21:M21)=0,"",IF(AND(B21&lt;&gt;"",C21&lt;&gt;"",D21&lt;&gt;"",N21&gt;0,I21&lt;&gt;""),"OK","Pendente"))</f>
        <v/>
      </c>
      <c r="T21" s="11">
        <f>IF(N21="","",IFERROR(N21/SUM($N$3:$N$112),0))</f>
        <v/>
      </c>
    </row>
    <row r="22" ht="30" customHeight="1">
      <c r="A22" s="3" t="n"/>
      <c r="B22" s="4" t="n"/>
      <c r="C22" s="3" t="n"/>
      <c r="D22" s="3" t="n"/>
      <c r="E22" s="5" t="n"/>
      <c r="F22" s="5" t="n"/>
      <c r="G22" s="6" t="n"/>
      <c r="H22" s="3" t="n"/>
      <c r="I22" s="5" t="n"/>
      <c r="J22" s="5" t="n"/>
      <c r="K22" s="5" t="n"/>
      <c r="L22" s="7" t="n"/>
      <c r="M22" s="8" t="n"/>
      <c r="N22" s="12">
        <f>IF(OR(L22="",M22=""),"",IFERROR(L22*M22,0))</f>
        <v/>
      </c>
      <c r="O22" s="13">
        <f>IF(B22="","",TEXT(B22,"mm/yyyy"))</f>
        <v/>
      </c>
      <c r="P22" s="3" t="n"/>
      <c r="Q22" s="5" t="n"/>
      <c r="R22" s="5" t="n"/>
      <c r="S22" s="13">
        <f>IF(COUNTA(A22:M22)=0,"",IF(AND(B22&lt;&gt;"",C22&lt;&gt;"",D22&lt;&gt;"",N22&gt;0,I22&lt;&gt;""),"OK","Pendente"))</f>
        <v/>
      </c>
      <c r="T22" s="14">
        <f>IF(N22="","",IFERROR(N22/SUM($N$3:$N$112),0))</f>
        <v/>
      </c>
    </row>
    <row r="23" ht="30" customHeight="1">
      <c r="A23" s="3" t="n"/>
      <c r="B23" s="4" t="n"/>
      <c r="C23" s="3" t="n"/>
      <c r="D23" s="3" t="n"/>
      <c r="E23" s="5" t="n"/>
      <c r="F23" s="5" t="n"/>
      <c r="G23" s="6" t="n"/>
      <c r="H23" s="3" t="n"/>
      <c r="I23" s="5" t="n"/>
      <c r="J23" s="5" t="n"/>
      <c r="K23" s="5" t="n"/>
      <c r="L23" s="7" t="n"/>
      <c r="M23" s="8" t="n"/>
      <c r="N23" s="9">
        <f>IF(OR(L23="",M23=""),"",IFERROR(L23*M23,0))</f>
        <v/>
      </c>
      <c r="O23" s="10">
        <f>IF(B23="","",TEXT(B23,"mm/yyyy"))</f>
        <v/>
      </c>
      <c r="P23" s="3" t="n"/>
      <c r="Q23" s="5" t="n"/>
      <c r="R23" s="5" t="n"/>
      <c r="S23" s="10">
        <f>IF(COUNTA(A23:M23)=0,"",IF(AND(B23&lt;&gt;"",C23&lt;&gt;"",D23&lt;&gt;"",N23&gt;0,I23&lt;&gt;""),"OK","Pendente"))</f>
        <v/>
      </c>
      <c r="T23" s="11">
        <f>IF(N23="","",IFERROR(N23/SUM($N$3:$N$112),0))</f>
        <v/>
      </c>
    </row>
    <row r="24" ht="30" customHeight="1">
      <c r="A24" s="3" t="n"/>
      <c r="B24" s="4" t="n"/>
      <c r="C24" s="3" t="n"/>
      <c r="D24" s="3" t="n"/>
      <c r="E24" s="5" t="n"/>
      <c r="F24" s="5" t="n"/>
      <c r="G24" s="6" t="n"/>
      <c r="H24" s="3" t="n"/>
      <c r="I24" s="5" t="n"/>
      <c r="J24" s="5" t="n"/>
      <c r="K24" s="5" t="n"/>
      <c r="L24" s="7" t="n"/>
      <c r="M24" s="8" t="n"/>
      <c r="N24" s="12">
        <f>IF(OR(L24="",M24=""),"",IFERROR(L24*M24,0))</f>
        <v/>
      </c>
      <c r="O24" s="13">
        <f>IF(B24="","",TEXT(B24,"mm/yyyy"))</f>
        <v/>
      </c>
      <c r="P24" s="3" t="n"/>
      <c r="Q24" s="5" t="n"/>
      <c r="R24" s="5" t="n"/>
      <c r="S24" s="13">
        <f>IF(COUNTA(A24:M24)=0,"",IF(AND(B24&lt;&gt;"",C24&lt;&gt;"",D24&lt;&gt;"",N24&gt;0,I24&lt;&gt;""),"OK","Pendente"))</f>
        <v/>
      </c>
      <c r="T24" s="14">
        <f>IF(N24="","",IFERROR(N24/SUM($N$3:$N$112),0))</f>
        <v/>
      </c>
    </row>
    <row r="25" ht="30" customHeight="1">
      <c r="A25" s="3" t="n"/>
      <c r="B25" s="4" t="n"/>
      <c r="C25" s="3" t="n"/>
      <c r="D25" s="3" t="n"/>
      <c r="E25" s="5" t="n"/>
      <c r="F25" s="5" t="n"/>
      <c r="G25" s="6" t="n"/>
      <c r="H25" s="3" t="n"/>
      <c r="I25" s="5" t="n"/>
      <c r="J25" s="5" t="n"/>
      <c r="K25" s="5" t="n"/>
      <c r="L25" s="7" t="n"/>
      <c r="M25" s="8" t="n"/>
      <c r="N25" s="9">
        <f>IF(OR(L25="",M25=""),"",IFERROR(L25*M25,0))</f>
        <v/>
      </c>
      <c r="O25" s="10">
        <f>IF(B25="","",TEXT(B25,"mm/yyyy"))</f>
        <v/>
      </c>
      <c r="P25" s="3" t="n"/>
      <c r="Q25" s="5" t="n"/>
      <c r="R25" s="5" t="n"/>
      <c r="S25" s="10">
        <f>IF(COUNTA(A25:M25)=0,"",IF(AND(B25&lt;&gt;"",C25&lt;&gt;"",D25&lt;&gt;"",N25&gt;0,I25&lt;&gt;""),"OK","Pendente"))</f>
        <v/>
      </c>
      <c r="T25" s="11">
        <f>IF(N25="","",IFERROR(N25/SUM($N$3:$N$112),0))</f>
        <v/>
      </c>
    </row>
    <row r="26" ht="30" customHeight="1">
      <c r="A26" s="3" t="n"/>
      <c r="B26" s="4" t="n"/>
      <c r="C26" s="3" t="n"/>
      <c r="D26" s="3" t="n"/>
      <c r="E26" s="5" t="n"/>
      <c r="F26" s="5" t="n"/>
      <c r="G26" s="6" t="n"/>
      <c r="H26" s="3" t="n"/>
      <c r="I26" s="5" t="n"/>
      <c r="J26" s="5" t="n"/>
      <c r="K26" s="5" t="n"/>
      <c r="L26" s="7" t="n"/>
      <c r="M26" s="8" t="n"/>
      <c r="N26" s="12">
        <f>IF(OR(L26="",M26=""),"",IFERROR(L26*M26,0))</f>
        <v/>
      </c>
      <c r="O26" s="13">
        <f>IF(B26="","",TEXT(B26,"mm/yyyy"))</f>
        <v/>
      </c>
      <c r="P26" s="3" t="n"/>
      <c r="Q26" s="5" t="n"/>
      <c r="R26" s="5" t="n"/>
      <c r="S26" s="13">
        <f>IF(COUNTA(A26:M26)=0,"",IF(AND(B26&lt;&gt;"",C26&lt;&gt;"",D26&lt;&gt;"",N26&gt;0,I26&lt;&gt;""),"OK","Pendente"))</f>
        <v/>
      </c>
      <c r="T26" s="14">
        <f>IF(N26="","",IFERROR(N26/SUM($N$3:$N$112),0))</f>
        <v/>
      </c>
    </row>
    <row r="27" ht="30" customHeight="1">
      <c r="A27" s="3" t="n"/>
      <c r="B27" s="4" t="n"/>
      <c r="C27" s="3" t="n"/>
      <c r="D27" s="3" t="n"/>
      <c r="E27" s="5" t="n"/>
      <c r="F27" s="5" t="n"/>
      <c r="G27" s="6" t="n"/>
      <c r="H27" s="3" t="n"/>
      <c r="I27" s="5" t="n"/>
      <c r="J27" s="5" t="n"/>
      <c r="K27" s="5" t="n"/>
      <c r="L27" s="7" t="n"/>
      <c r="M27" s="8" t="n"/>
      <c r="N27" s="9">
        <f>IF(OR(L27="",M27=""),"",IFERROR(L27*M27,0))</f>
        <v/>
      </c>
      <c r="O27" s="10">
        <f>IF(B27="","",TEXT(B27,"mm/yyyy"))</f>
        <v/>
      </c>
      <c r="P27" s="3" t="n"/>
      <c r="Q27" s="5" t="n"/>
      <c r="R27" s="5" t="n"/>
      <c r="S27" s="10">
        <f>IF(COUNTA(A27:M27)=0,"",IF(AND(B27&lt;&gt;"",C27&lt;&gt;"",D27&lt;&gt;"",N27&gt;0,I27&lt;&gt;""),"OK","Pendente"))</f>
        <v/>
      </c>
      <c r="T27" s="11">
        <f>IF(N27="","",IFERROR(N27/SUM($N$3:$N$112),0))</f>
        <v/>
      </c>
    </row>
    <row r="28" ht="30" customHeight="1">
      <c r="A28" s="3" t="n"/>
      <c r="B28" s="4" t="n"/>
      <c r="C28" s="3" t="n"/>
      <c r="D28" s="3" t="n"/>
      <c r="E28" s="5" t="n"/>
      <c r="F28" s="5" t="n"/>
      <c r="G28" s="6" t="n"/>
      <c r="H28" s="3" t="n"/>
      <c r="I28" s="5" t="n"/>
      <c r="J28" s="5" t="n"/>
      <c r="K28" s="5" t="n"/>
      <c r="L28" s="7" t="n"/>
      <c r="M28" s="8" t="n"/>
      <c r="N28" s="12">
        <f>IF(OR(L28="",M28=""),"",IFERROR(L28*M28,0))</f>
        <v/>
      </c>
      <c r="O28" s="13">
        <f>IF(B28="","",TEXT(B28,"mm/yyyy"))</f>
        <v/>
      </c>
      <c r="P28" s="3" t="n"/>
      <c r="Q28" s="5" t="n"/>
      <c r="R28" s="5" t="n"/>
      <c r="S28" s="13">
        <f>IF(COUNTA(A28:M28)=0,"",IF(AND(B28&lt;&gt;"",C28&lt;&gt;"",D28&lt;&gt;"",N28&gt;0,I28&lt;&gt;""),"OK","Pendente"))</f>
        <v/>
      </c>
      <c r="T28" s="14">
        <f>IF(N28="","",IFERROR(N28/SUM($N$3:$N$112),0))</f>
        <v/>
      </c>
    </row>
    <row r="29" ht="30" customHeight="1">
      <c r="A29" s="3" t="n"/>
      <c r="B29" s="4" t="n"/>
      <c r="C29" s="3" t="n"/>
      <c r="D29" s="3" t="n"/>
      <c r="E29" s="5" t="n"/>
      <c r="F29" s="5" t="n"/>
      <c r="G29" s="6" t="n"/>
      <c r="H29" s="3" t="n"/>
      <c r="I29" s="5" t="n"/>
      <c r="J29" s="5" t="n"/>
      <c r="K29" s="5" t="n"/>
      <c r="L29" s="7" t="n"/>
      <c r="M29" s="8" t="n"/>
      <c r="N29" s="9">
        <f>IF(OR(L29="",M29=""),"",IFERROR(L29*M29,0))</f>
        <v/>
      </c>
      <c r="O29" s="10">
        <f>IF(B29="","",TEXT(B29,"mm/yyyy"))</f>
        <v/>
      </c>
      <c r="P29" s="3" t="n"/>
      <c r="Q29" s="5" t="n"/>
      <c r="R29" s="5" t="n"/>
      <c r="S29" s="10">
        <f>IF(COUNTA(A29:M29)=0,"",IF(AND(B29&lt;&gt;"",C29&lt;&gt;"",D29&lt;&gt;"",N29&gt;0,I29&lt;&gt;""),"OK","Pendente"))</f>
        <v/>
      </c>
      <c r="T29" s="11">
        <f>IF(N29="","",IFERROR(N29/SUM($N$3:$N$112),0))</f>
        <v/>
      </c>
    </row>
    <row r="30" ht="30" customHeight="1">
      <c r="A30" s="3" t="n"/>
      <c r="B30" s="4" t="n"/>
      <c r="C30" s="3" t="n"/>
      <c r="D30" s="3" t="n"/>
      <c r="E30" s="5" t="n"/>
      <c r="F30" s="5" t="n"/>
      <c r="G30" s="6" t="n"/>
      <c r="H30" s="3" t="n"/>
      <c r="I30" s="5" t="n"/>
      <c r="J30" s="5" t="n"/>
      <c r="K30" s="5" t="n"/>
      <c r="L30" s="7" t="n"/>
      <c r="M30" s="8" t="n"/>
      <c r="N30" s="12">
        <f>IF(OR(L30="",M30=""),"",IFERROR(L30*M30,0))</f>
        <v/>
      </c>
      <c r="O30" s="13">
        <f>IF(B30="","",TEXT(B30,"mm/yyyy"))</f>
        <v/>
      </c>
      <c r="P30" s="3" t="n"/>
      <c r="Q30" s="5" t="n"/>
      <c r="R30" s="5" t="n"/>
      <c r="S30" s="13">
        <f>IF(COUNTA(A30:M30)=0,"",IF(AND(B30&lt;&gt;"",C30&lt;&gt;"",D30&lt;&gt;"",N30&gt;0,I30&lt;&gt;""),"OK","Pendente"))</f>
        <v/>
      </c>
      <c r="T30" s="14">
        <f>IF(N30="","",IFERROR(N30/SUM($N$3:$N$112),0))</f>
        <v/>
      </c>
    </row>
    <row r="31" ht="30" customHeight="1">
      <c r="A31" s="3" t="n"/>
      <c r="B31" s="4" t="n"/>
      <c r="C31" s="3" t="n"/>
      <c r="D31" s="3" t="n"/>
      <c r="E31" s="5" t="n"/>
      <c r="F31" s="5" t="n"/>
      <c r="G31" s="6" t="n"/>
      <c r="H31" s="3" t="n"/>
      <c r="I31" s="5" t="n"/>
      <c r="J31" s="5" t="n"/>
      <c r="K31" s="5" t="n"/>
      <c r="L31" s="7" t="n"/>
      <c r="M31" s="8" t="n"/>
      <c r="N31" s="9">
        <f>IF(OR(L31="",M31=""),"",IFERROR(L31*M31,0))</f>
        <v/>
      </c>
      <c r="O31" s="10">
        <f>IF(B31="","",TEXT(B31,"mm/yyyy"))</f>
        <v/>
      </c>
      <c r="P31" s="3" t="n"/>
      <c r="Q31" s="5" t="n"/>
      <c r="R31" s="5" t="n"/>
      <c r="S31" s="10">
        <f>IF(COUNTA(A31:M31)=0,"",IF(AND(B31&lt;&gt;"",C31&lt;&gt;"",D31&lt;&gt;"",N31&gt;0,I31&lt;&gt;""),"OK","Pendente"))</f>
        <v/>
      </c>
      <c r="T31" s="11">
        <f>IF(N31="","",IFERROR(N31/SUM($N$3:$N$112),0))</f>
        <v/>
      </c>
    </row>
    <row r="32" ht="30" customHeight="1">
      <c r="A32" s="3" t="n"/>
      <c r="B32" s="4" t="n"/>
      <c r="C32" s="3" t="n"/>
      <c r="D32" s="3" t="n"/>
      <c r="E32" s="5" t="n"/>
      <c r="F32" s="5" t="n"/>
      <c r="G32" s="6" t="n"/>
      <c r="H32" s="3" t="n"/>
      <c r="I32" s="5" t="n"/>
      <c r="J32" s="5" t="n"/>
      <c r="K32" s="5" t="n"/>
      <c r="L32" s="7" t="n"/>
      <c r="M32" s="8" t="n"/>
      <c r="N32" s="12">
        <f>IF(OR(L32="",M32=""),"",IFERROR(L32*M32,0))</f>
        <v/>
      </c>
      <c r="O32" s="13">
        <f>IF(B32="","",TEXT(B32,"mm/yyyy"))</f>
        <v/>
      </c>
      <c r="P32" s="3" t="n"/>
      <c r="Q32" s="5" t="n"/>
      <c r="R32" s="5" t="n"/>
      <c r="S32" s="13">
        <f>IF(COUNTA(A32:M32)=0,"",IF(AND(B32&lt;&gt;"",C32&lt;&gt;"",D32&lt;&gt;"",N32&gt;0,I32&lt;&gt;""),"OK","Pendente"))</f>
        <v/>
      </c>
      <c r="T32" s="14">
        <f>IF(N32="","",IFERROR(N32/SUM($N$3:$N$112),0))</f>
        <v/>
      </c>
    </row>
    <row r="33" ht="30" customHeight="1">
      <c r="A33" s="3" t="n"/>
      <c r="B33" s="4" t="n"/>
      <c r="C33" s="3" t="n"/>
      <c r="D33" s="3" t="n"/>
      <c r="E33" s="5" t="n"/>
      <c r="F33" s="5" t="n"/>
      <c r="G33" s="6" t="n"/>
      <c r="H33" s="3" t="n"/>
      <c r="I33" s="5" t="n"/>
      <c r="J33" s="5" t="n"/>
      <c r="K33" s="5" t="n"/>
      <c r="L33" s="7" t="n"/>
      <c r="M33" s="8" t="n"/>
      <c r="N33" s="9">
        <f>IF(OR(L33="",M33=""),"",IFERROR(L33*M33,0))</f>
        <v/>
      </c>
      <c r="O33" s="10">
        <f>IF(B33="","",TEXT(B33,"mm/yyyy"))</f>
        <v/>
      </c>
      <c r="P33" s="3" t="n"/>
      <c r="Q33" s="5" t="n"/>
      <c r="R33" s="5" t="n"/>
      <c r="S33" s="10">
        <f>IF(COUNTA(A33:M33)=0,"",IF(AND(B33&lt;&gt;"",C33&lt;&gt;"",D33&lt;&gt;"",N33&gt;0,I33&lt;&gt;""),"OK","Pendente"))</f>
        <v/>
      </c>
      <c r="T33" s="11">
        <f>IF(N33="","",IFERROR(N33/SUM($N$3:$N$112),0))</f>
        <v/>
      </c>
    </row>
    <row r="34" ht="30" customHeight="1">
      <c r="A34" s="3" t="n"/>
      <c r="B34" s="4" t="n"/>
      <c r="C34" s="3" t="n"/>
      <c r="D34" s="3" t="n"/>
      <c r="E34" s="5" t="n"/>
      <c r="F34" s="5" t="n"/>
      <c r="G34" s="6" t="n"/>
      <c r="H34" s="3" t="n"/>
      <c r="I34" s="5" t="n"/>
      <c r="J34" s="5" t="n"/>
      <c r="K34" s="5" t="n"/>
      <c r="L34" s="7" t="n"/>
      <c r="M34" s="8" t="n"/>
      <c r="N34" s="12">
        <f>IF(OR(L34="",M34=""),"",IFERROR(L34*M34,0))</f>
        <v/>
      </c>
      <c r="O34" s="13">
        <f>IF(B34="","",TEXT(B34,"mm/yyyy"))</f>
        <v/>
      </c>
      <c r="P34" s="3" t="n"/>
      <c r="Q34" s="5" t="n"/>
      <c r="R34" s="5" t="n"/>
      <c r="S34" s="13">
        <f>IF(COUNTA(A34:M34)=0,"",IF(AND(B34&lt;&gt;"",C34&lt;&gt;"",D34&lt;&gt;"",N34&gt;0,I34&lt;&gt;""),"OK","Pendente"))</f>
        <v/>
      </c>
      <c r="T34" s="14">
        <f>IF(N34="","",IFERROR(N34/SUM($N$3:$N$112),0))</f>
        <v/>
      </c>
    </row>
    <row r="35" ht="30" customHeight="1">
      <c r="A35" s="3" t="n"/>
      <c r="B35" s="4" t="n"/>
      <c r="C35" s="3" t="n"/>
      <c r="D35" s="3" t="n"/>
      <c r="E35" s="5" t="n"/>
      <c r="F35" s="5" t="n"/>
      <c r="G35" s="6" t="n"/>
      <c r="H35" s="3" t="n"/>
      <c r="I35" s="5" t="n"/>
      <c r="J35" s="5" t="n"/>
      <c r="K35" s="5" t="n"/>
      <c r="L35" s="7" t="n"/>
      <c r="M35" s="8" t="n"/>
      <c r="N35" s="9">
        <f>IF(OR(L35="",M35=""),"",IFERROR(L35*M35,0))</f>
        <v/>
      </c>
      <c r="O35" s="10">
        <f>IF(B35="","",TEXT(B35,"mm/yyyy"))</f>
        <v/>
      </c>
      <c r="P35" s="3" t="n"/>
      <c r="Q35" s="5" t="n"/>
      <c r="R35" s="5" t="n"/>
      <c r="S35" s="10">
        <f>IF(COUNTA(A35:M35)=0,"",IF(AND(B35&lt;&gt;"",C35&lt;&gt;"",D35&lt;&gt;"",N35&gt;0,I35&lt;&gt;""),"OK","Pendente"))</f>
        <v/>
      </c>
      <c r="T35" s="11">
        <f>IF(N35="","",IFERROR(N35/SUM($N$3:$N$112),0))</f>
        <v/>
      </c>
    </row>
    <row r="36" ht="30" customHeight="1">
      <c r="A36" s="3" t="n"/>
      <c r="B36" s="4" t="n"/>
      <c r="C36" s="3" t="n"/>
      <c r="D36" s="3" t="n"/>
      <c r="E36" s="5" t="n"/>
      <c r="F36" s="5" t="n"/>
      <c r="G36" s="6" t="n"/>
      <c r="H36" s="3" t="n"/>
      <c r="I36" s="5" t="n"/>
      <c r="J36" s="5" t="n"/>
      <c r="K36" s="5" t="n"/>
      <c r="L36" s="7" t="n"/>
      <c r="M36" s="8" t="n"/>
      <c r="N36" s="12">
        <f>IF(OR(L36="",M36=""),"",IFERROR(L36*M36,0))</f>
        <v/>
      </c>
      <c r="O36" s="13">
        <f>IF(B36="","",TEXT(B36,"mm/yyyy"))</f>
        <v/>
      </c>
      <c r="P36" s="3" t="n"/>
      <c r="Q36" s="5" t="n"/>
      <c r="R36" s="5" t="n"/>
      <c r="S36" s="13">
        <f>IF(COUNTA(A36:M36)=0,"",IF(AND(B36&lt;&gt;"",C36&lt;&gt;"",D36&lt;&gt;"",N36&gt;0,I36&lt;&gt;""),"OK","Pendente"))</f>
        <v/>
      </c>
      <c r="T36" s="14">
        <f>IF(N36="","",IFERROR(N36/SUM($N$3:$N$112),0))</f>
        <v/>
      </c>
    </row>
    <row r="37" ht="30" customHeight="1">
      <c r="A37" s="3" t="n"/>
      <c r="B37" s="4" t="n"/>
      <c r="C37" s="3" t="n"/>
      <c r="D37" s="3" t="n"/>
      <c r="E37" s="5" t="n"/>
      <c r="F37" s="5" t="n"/>
      <c r="G37" s="6" t="n"/>
      <c r="H37" s="3" t="n"/>
      <c r="I37" s="5" t="n"/>
      <c r="J37" s="5" t="n"/>
      <c r="K37" s="5" t="n"/>
      <c r="L37" s="7" t="n"/>
      <c r="M37" s="8" t="n"/>
      <c r="N37" s="9">
        <f>IF(OR(L37="",M37=""),"",IFERROR(L37*M37,0))</f>
        <v/>
      </c>
      <c r="O37" s="10">
        <f>IF(B37="","",TEXT(B37,"mm/yyyy"))</f>
        <v/>
      </c>
      <c r="P37" s="3" t="n"/>
      <c r="Q37" s="5" t="n"/>
      <c r="R37" s="5" t="n"/>
      <c r="S37" s="10">
        <f>IF(COUNTA(A37:M37)=0,"",IF(AND(B37&lt;&gt;"",C37&lt;&gt;"",D37&lt;&gt;"",N37&gt;0,I37&lt;&gt;""),"OK","Pendente"))</f>
        <v/>
      </c>
      <c r="T37" s="11">
        <f>IF(N37="","",IFERROR(N37/SUM($N$3:$N$112),0))</f>
        <v/>
      </c>
    </row>
    <row r="38" ht="30" customHeight="1">
      <c r="A38" s="3" t="n"/>
      <c r="B38" s="4" t="n"/>
      <c r="C38" s="3" t="n"/>
      <c r="D38" s="3" t="n"/>
      <c r="E38" s="5" t="n"/>
      <c r="F38" s="5" t="n"/>
      <c r="G38" s="6" t="n"/>
      <c r="H38" s="3" t="n"/>
      <c r="I38" s="5" t="n"/>
      <c r="J38" s="5" t="n"/>
      <c r="K38" s="5" t="n"/>
      <c r="L38" s="7" t="n"/>
      <c r="M38" s="8" t="n"/>
      <c r="N38" s="12">
        <f>IF(OR(L38="",M38=""),"",IFERROR(L38*M38,0))</f>
        <v/>
      </c>
      <c r="O38" s="13">
        <f>IF(B38="","",TEXT(B38,"mm/yyyy"))</f>
        <v/>
      </c>
      <c r="P38" s="3" t="n"/>
      <c r="Q38" s="5" t="n"/>
      <c r="R38" s="5" t="n"/>
      <c r="S38" s="13">
        <f>IF(COUNTA(A38:M38)=0,"",IF(AND(B38&lt;&gt;"",C38&lt;&gt;"",D38&lt;&gt;"",N38&gt;0,I38&lt;&gt;""),"OK","Pendente"))</f>
        <v/>
      </c>
      <c r="T38" s="14">
        <f>IF(N38="","",IFERROR(N38/SUM($N$3:$N$112),0))</f>
        <v/>
      </c>
    </row>
    <row r="39" ht="30" customHeight="1">
      <c r="A39" s="3" t="n"/>
      <c r="B39" s="4" t="n"/>
      <c r="C39" s="3" t="n"/>
      <c r="D39" s="3" t="n"/>
      <c r="E39" s="5" t="n"/>
      <c r="F39" s="5" t="n"/>
      <c r="G39" s="6" t="n"/>
      <c r="H39" s="3" t="n"/>
      <c r="I39" s="5" t="n"/>
      <c r="J39" s="5" t="n"/>
      <c r="K39" s="5" t="n"/>
      <c r="L39" s="7" t="n"/>
      <c r="M39" s="8" t="n"/>
      <c r="N39" s="9">
        <f>IF(OR(L39="",M39=""),"",IFERROR(L39*M39,0))</f>
        <v/>
      </c>
      <c r="O39" s="10">
        <f>IF(B39="","",TEXT(B39,"mm/yyyy"))</f>
        <v/>
      </c>
      <c r="P39" s="3" t="n"/>
      <c r="Q39" s="5" t="n"/>
      <c r="R39" s="5" t="n"/>
      <c r="S39" s="10">
        <f>IF(COUNTA(A39:M39)=0,"",IF(AND(B39&lt;&gt;"",C39&lt;&gt;"",D39&lt;&gt;"",N39&gt;0,I39&lt;&gt;""),"OK","Pendente"))</f>
        <v/>
      </c>
      <c r="T39" s="11">
        <f>IF(N39="","",IFERROR(N39/SUM($N$3:$N$112),0))</f>
        <v/>
      </c>
    </row>
    <row r="40" ht="30" customHeight="1">
      <c r="A40" s="3" t="n"/>
      <c r="B40" s="4" t="n"/>
      <c r="C40" s="3" t="n"/>
      <c r="D40" s="3" t="n"/>
      <c r="E40" s="5" t="n"/>
      <c r="F40" s="5" t="n"/>
      <c r="G40" s="6" t="n"/>
      <c r="H40" s="3" t="n"/>
      <c r="I40" s="5" t="n"/>
      <c r="J40" s="5" t="n"/>
      <c r="K40" s="5" t="n"/>
      <c r="L40" s="7" t="n"/>
      <c r="M40" s="8" t="n"/>
      <c r="N40" s="12">
        <f>IF(OR(L40="",M40=""),"",IFERROR(L40*M40,0))</f>
        <v/>
      </c>
      <c r="O40" s="13">
        <f>IF(B40="","",TEXT(B40,"mm/yyyy"))</f>
        <v/>
      </c>
      <c r="P40" s="3" t="n"/>
      <c r="Q40" s="5" t="n"/>
      <c r="R40" s="5" t="n"/>
      <c r="S40" s="13">
        <f>IF(COUNTA(A40:M40)=0,"",IF(AND(B40&lt;&gt;"",C40&lt;&gt;"",D40&lt;&gt;"",N40&gt;0,I40&lt;&gt;""),"OK","Pendente"))</f>
        <v/>
      </c>
      <c r="T40" s="14">
        <f>IF(N40="","",IFERROR(N40/SUM($N$3:$N$112),0))</f>
        <v/>
      </c>
    </row>
    <row r="41" ht="30" customHeight="1">
      <c r="A41" s="3" t="n"/>
      <c r="B41" s="4" t="n"/>
      <c r="C41" s="3" t="n"/>
      <c r="D41" s="3" t="n"/>
      <c r="E41" s="5" t="n"/>
      <c r="F41" s="5" t="n"/>
      <c r="G41" s="6" t="n"/>
      <c r="H41" s="3" t="n"/>
      <c r="I41" s="5" t="n"/>
      <c r="J41" s="5" t="n"/>
      <c r="K41" s="5" t="n"/>
      <c r="L41" s="7" t="n"/>
      <c r="M41" s="8" t="n"/>
      <c r="N41" s="9">
        <f>IF(OR(L41="",M41=""),"",IFERROR(L41*M41,0))</f>
        <v/>
      </c>
      <c r="O41" s="10">
        <f>IF(B41="","",TEXT(B41,"mm/yyyy"))</f>
        <v/>
      </c>
      <c r="P41" s="3" t="n"/>
      <c r="Q41" s="5" t="n"/>
      <c r="R41" s="5" t="n"/>
      <c r="S41" s="10">
        <f>IF(COUNTA(A41:M41)=0,"",IF(AND(B41&lt;&gt;"",C41&lt;&gt;"",D41&lt;&gt;"",N41&gt;0,I41&lt;&gt;""),"OK","Pendente"))</f>
        <v/>
      </c>
      <c r="T41" s="11">
        <f>IF(N41="","",IFERROR(N41/SUM($N$3:$N$112),0))</f>
        <v/>
      </c>
    </row>
    <row r="42" ht="30" customHeight="1">
      <c r="A42" s="3" t="n"/>
      <c r="B42" s="4" t="n"/>
      <c r="C42" s="3" t="n"/>
      <c r="D42" s="3" t="n"/>
      <c r="E42" s="5" t="n"/>
      <c r="F42" s="5" t="n"/>
      <c r="G42" s="6" t="n"/>
      <c r="H42" s="3" t="n"/>
      <c r="I42" s="5" t="n"/>
      <c r="J42" s="5" t="n"/>
      <c r="K42" s="5" t="n"/>
      <c r="L42" s="7" t="n"/>
      <c r="M42" s="8" t="n"/>
      <c r="N42" s="12">
        <f>IF(OR(L42="",M42=""),"",IFERROR(L42*M42,0))</f>
        <v/>
      </c>
      <c r="O42" s="13">
        <f>IF(B42="","",TEXT(B42,"mm/yyyy"))</f>
        <v/>
      </c>
      <c r="P42" s="3" t="n"/>
      <c r="Q42" s="5" t="n"/>
      <c r="R42" s="5" t="n"/>
      <c r="S42" s="13">
        <f>IF(COUNTA(A42:M42)=0,"",IF(AND(B42&lt;&gt;"",C42&lt;&gt;"",D42&lt;&gt;"",N42&gt;0,I42&lt;&gt;""),"OK","Pendente"))</f>
        <v/>
      </c>
      <c r="T42" s="14">
        <f>IF(N42="","",IFERROR(N42/SUM($N$3:$N$112),0))</f>
        <v/>
      </c>
    </row>
    <row r="43" ht="30" customHeight="1">
      <c r="A43" s="3" t="n"/>
      <c r="B43" s="4" t="n"/>
      <c r="C43" s="3" t="n"/>
      <c r="D43" s="3" t="n"/>
      <c r="E43" s="5" t="n"/>
      <c r="F43" s="5" t="n"/>
      <c r="G43" s="6" t="n"/>
      <c r="H43" s="3" t="n"/>
      <c r="I43" s="5" t="n"/>
      <c r="J43" s="5" t="n"/>
      <c r="K43" s="5" t="n"/>
      <c r="L43" s="7" t="n"/>
      <c r="M43" s="8" t="n"/>
      <c r="N43" s="9">
        <f>IF(OR(L43="",M43=""),"",IFERROR(L43*M43,0))</f>
        <v/>
      </c>
      <c r="O43" s="10">
        <f>IF(B43="","",TEXT(B43,"mm/yyyy"))</f>
        <v/>
      </c>
      <c r="P43" s="3" t="n"/>
      <c r="Q43" s="5" t="n"/>
      <c r="R43" s="5" t="n"/>
      <c r="S43" s="10">
        <f>IF(COUNTA(A43:M43)=0,"",IF(AND(B43&lt;&gt;"",C43&lt;&gt;"",D43&lt;&gt;"",N43&gt;0,I43&lt;&gt;""),"OK","Pendente"))</f>
        <v/>
      </c>
      <c r="T43" s="11">
        <f>IF(N43="","",IFERROR(N43/SUM($N$3:$N$112),0))</f>
        <v/>
      </c>
    </row>
    <row r="44" ht="30" customHeight="1">
      <c r="A44" s="3" t="n"/>
      <c r="B44" s="4" t="n"/>
      <c r="C44" s="3" t="n"/>
      <c r="D44" s="3" t="n"/>
      <c r="E44" s="5" t="n"/>
      <c r="F44" s="5" t="n"/>
      <c r="G44" s="6" t="n"/>
      <c r="H44" s="3" t="n"/>
      <c r="I44" s="5" t="n"/>
      <c r="J44" s="5" t="n"/>
      <c r="K44" s="5" t="n"/>
      <c r="L44" s="7" t="n"/>
      <c r="M44" s="8" t="n"/>
      <c r="N44" s="12">
        <f>IF(OR(L44="",M44=""),"",IFERROR(L44*M44,0))</f>
        <v/>
      </c>
      <c r="O44" s="13">
        <f>IF(B44="","",TEXT(B44,"mm/yyyy"))</f>
        <v/>
      </c>
      <c r="P44" s="3" t="n"/>
      <c r="Q44" s="5" t="n"/>
      <c r="R44" s="5" t="n"/>
      <c r="S44" s="13">
        <f>IF(COUNTA(A44:M44)=0,"",IF(AND(B44&lt;&gt;"",C44&lt;&gt;"",D44&lt;&gt;"",N44&gt;0,I44&lt;&gt;""),"OK","Pendente"))</f>
        <v/>
      </c>
      <c r="T44" s="14">
        <f>IF(N44="","",IFERROR(N44/SUM($N$3:$N$112),0))</f>
        <v/>
      </c>
    </row>
    <row r="45" ht="30" customHeight="1">
      <c r="A45" s="3" t="n"/>
      <c r="B45" s="4" t="n"/>
      <c r="C45" s="3" t="n"/>
      <c r="D45" s="3" t="n"/>
      <c r="E45" s="5" t="n"/>
      <c r="F45" s="5" t="n"/>
      <c r="G45" s="6" t="n"/>
      <c r="H45" s="3" t="n"/>
      <c r="I45" s="5" t="n"/>
      <c r="J45" s="5" t="n"/>
      <c r="K45" s="5" t="n"/>
      <c r="L45" s="7" t="n"/>
      <c r="M45" s="8" t="n"/>
      <c r="N45" s="9">
        <f>IF(OR(L45="",M45=""),"",IFERROR(L45*M45,0))</f>
        <v/>
      </c>
      <c r="O45" s="10">
        <f>IF(B45="","",TEXT(B45,"mm/yyyy"))</f>
        <v/>
      </c>
      <c r="P45" s="3" t="n"/>
      <c r="Q45" s="5" t="n"/>
      <c r="R45" s="5" t="n"/>
      <c r="S45" s="10">
        <f>IF(COUNTA(A45:M45)=0,"",IF(AND(B45&lt;&gt;"",C45&lt;&gt;"",D45&lt;&gt;"",N45&gt;0,I45&lt;&gt;""),"OK","Pendente"))</f>
        <v/>
      </c>
      <c r="T45" s="11">
        <f>IF(N45="","",IFERROR(N45/SUM($N$3:$N$112),0))</f>
        <v/>
      </c>
    </row>
    <row r="46" ht="30" customHeight="1">
      <c r="A46" s="3" t="n"/>
      <c r="B46" s="4" t="n"/>
      <c r="C46" s="3" t="n"/>
      <c r="D46" s="3" t="n"/>
      <c r="E46" s="5" t="n"/>
      <c r="F46" s="5" t="n"/>
      <c r="G46" s="6" t="n"/>
      <c r="H46" s="3" t="n"/>
      <c r="I46" s="5" t="n"/>
      <c r="J46" s="5" t="n"/>
      <c r="K46" s="5" t="n"/>
      <c r="L46" s="7" t="n"/>
      <c r="M46" s="8" t="n"/>
      <c r="N46" s="12">
        <f>IF(OR(L46="",M46=""),"",IFERROR(L46*M46,0))</f>
        <v/>
      </c>
      <c r="O46" s="13">
        <f>IF(B46="","",TEXT(B46,"mm/yyyy"))</f>
        <v/>
      </c>
      <c r="P46" s="3" t="n"/>
      <c r="Q46" s="5" t="n"/>
      <c r="R46" s="5" t="n"/>
      <c r="S46" s="13">
        <f>IF(COUNTA(A46:M46)=0,"",IF(AND(B46&lt;&gt;"",C46&lt;&gt;"",D46&lt;&gt;"",N46&gt;0,I46&lt;&gt;""),"OK","Pendente"))</f>
        <v/>
      </c>
      <c r="T46" s="14">
        <f>IF(N46="","",IFERROR(N46/SUM($N$3:$N$112),0))</f>
        <v/>
      </c>
    </row>
    <row r="47" ht="30" customHeight="1">
      <c r="A47" s="3" t="n"/>
      <c r="B47" s="4" t="n"/>
      <c r="C47" s="3" t="n"/>
      <c r="D47" s="3" t="n"/>
      <c r="E47" s="5" t="n"/>
      <c r="F47" s="5" t="n"/>
      <c r="G47" s="6" t="n"/>
      <c r="H47" s="3" t="n"/>
      <c r="I47" s="5" t="n"/>
      <c r="J47" s="5" t="n"/>
      <c r="K47" s="5" t="n"/>
      <c r="L47" s="7" t="n"/>
      <c r="M47" s="8" t="n"/>
      <c r="N47" s="9">
        <f>IF(OR(L47="",M47=""),"",IFERROR(L47*M47,0))</f>
        <v/>
      </c>
      <c r="O47" s="10">
        <f>IF(B47="","",TEXT(B47,"mm/yyyy"))</f>
        <v/>
      </c>
      <c r="P47" s="3" t="n"/>
      <c r="Q47" s="5" t="n"/>
      <c r="R47" s="5" t="n"/>
      <c r="S47" s="10">
        <f>IF(COUNTA(A47:M47)=0,"",IF(AND(B47&lt;&gt;"",C47&lt;&gt;"",D47&lt;&gt;"",N47&gt;0,I47&lt;&gt;""),"OK","Pendente"))</f>
        <v/>
      </c>
      <c r="T47" s="11">
        <f>IF(N47="","",IFERROR(N47/SUM($N$3:$N$112),0))</f>
        <v/>
      </c>
    </row>
    <row r="48" ht="30" customHeight="1">
      <c r="A48" s="3" t="n"/>
      <c r="B48" s="4" t="n"/>
      <c r="C48" s="3" t="n"/>
      <c r="D48" s="3" t="n"/>
      <c r="E48" s="5" t="n"/>
      <c r="F48" s="5" t="n"/>
      <c r="G48" s="6" t="n"/>
      <c r="H48" s="3" t="n"/>
      <c r="I48" s="5" t="n"/>
      <c r="J48" s="5" t="n"/>
      <c r="K48" s="5" t="n"/>
      <c r="L48" s="7" t="n"/>
      <c r="M48" s="8" t="n"/>
      <c r="N48" s="12">
        <f>IF(OR(L48="",M48=""),"",IFERROR(L48*M48,0))</f>
        <v/>
      </c>
      <c r="O48" s="13">
        <f>IF(B48="","",TEXT(B48,"mm/yyyy"))</f>
        <v/>
      </c>
      <c r="P48" s="3" t="n"/>
      <c r="Q48" s="5" t="n"/>
      <c r="R48" s="5" t="n"/>
      <c r="S48" s="13">
        <f>IF(COUNTA(A48:M48)=0,"",IF(AND(B48&lt;&gt;"",C48&lt;&gt;"",D48&lt;&gt;"",N48&gt;0,I48&lt;&gt;""),"OK","Pendente"))</f>
        <v/>
      </c>
      <c r="T48" s="14">
        <f>IF(N48="","",IFERROR(N48/SUM($N$3:$N$112),0))</f>
        <v/>
      </c>
    </row>
    <row r="49" ht="30" customHeight="1">
      <c r="A49" s="3" t="n"/>
      <c r="B49" s="4" t="n"/>
      <c r="C49" s="3" t="n"/>
      <c r="D49" s="3" t="n"/>
      <c r="E49" s="5" t="n"/>
      <c r="F49" s="5" t="n"/>
      <c r="G49" s="6" t="n"/>
      <c r="H49" s="3" t="n"/>
      <c r="I49" s="5" t="n"/>
      <c r="J49" s="5" t="n"/>
      <c r="K49" s="5" t="n"/>
      <c r="L49" s="7" t="n"/>
      <c r="M49" s="8" t="n"/>
      <c r="N49" s="9">
        <f>IF(OR(L49="",M49=""),"",IFERROR(L49*M49,0))</f>
        <v/>
      </c>
      <c r="O49" s="10">
        <f>IF(B49="","",TEXT(B49,"mm/yyyy"))</f>
        <v/>
      </c>
      <c r="P49" s="3" t="n"/>
      <c r="Q49" s="5" t="n"/>
      <c r="R49" s="5" t="n"/>
      <c r="S49" s="10">
        <f>IF(COUNTA(A49:M49)=0,"",IF(AND(B49&lt;&gt;"",C49&lt;&gt;"",D49&lt;&gt;"",N49&gt;0,I49&lt;&gt;""),"OK","Pendente"))</f>
        <v/>
      </c>
      <c r="T49" s="11">
        <f>IF(N49="","",IFERROR(N49/SUM($N$3:$N$112),0))</f>
        <v/>
      </c>
    </row>
    <row r="50" ht="30" customHeight="1">
      <c r="A50" s="3" t="n"/>
      <c r="B50" s="4" t="n"/>
      <c r="C50" s="3" t="n"/>
      <c r="D50" s="3" t="n"/>
      <c r="E50" s="5" t="n"/>
      <c r="F50" s="5" t="n"/>
      <c r="G50" s="6" t="n"/>
      <c r="H50" s="3" t="n"/>
      <c r="I50" s="5" t="n"/>
      <c r="J50" s="5" t="n"/>
      <c r="K50" s="5" t="n"/>
      <c r="L50" s="7" t="n"/>
      <c r="M50" s="8" t="n"/>
      <c r="N50" s="12">
        <f>IF(OR(L50="",M50=""),"",IFERROR(L50*M50,0))</f>
        <v/>
      </c>
      <c r="O50" s="13">
        <f>IF(B50="","",TEXT(B50,"mm/yyyy"))</f>
        <v/>
      </c>
      <c r="P50" s="3" t="n"/>
      <c r="Q50" s="5" t="n"/>
      <c r="R50" s="5" t="n"/>
      <c r="S50" s="13">
        <f>IF(COUNTA(A50:M50)=0,"",IF(AND(B50&lt;&gt;"",C50&lt;&gt;"",D50&lt;&gt;"",N50&gt;0,I50&lt;&gt;""),"OK","Pendente"))</f>
        <v/>
      </c>
      <c r="T50" s="14">
        <f>IF(N50="","",IFERROR(N50/SUM($N$3:$N$112),0))</f>
        <v/>
      </c>
    </row>
    <row r="51" ht="30" customHeight="1">
      <c r="A51" s="3" t="n"/>
      <c r="B51" s="4" t="n"/>
      <c r="C51" s="3" t="n"/>
      <c r="D51" s="3" t="n"/>
      <c r="E51" s="5" t="n"/>
      <c r="F51" s="5" t="n"/>
      <c r="G51" s="6" t="n"/>
      <c r="H51" s="3" t="n"/>
      <c r="I51" s="5" t="n"/>
      <c r="J51" s="5" t="n"/>
      <c r="K51" s="5" t="n"/>
      <c r="L51" s="7" t="n"/>
      <c r="M51" s="8" t="n"/>
      <c r="N51" s="9">
        <f>IF(OR(L51="",M51=""),"",IFERROR(L51*M51,0))</f>
        <v/>
      </c>
      <c r="O51" s="10">
        <f>IF(B51="","",TEXT(B51,"mm/yyyy"))</f>
        <v/>
      </c>
      <c r="P51" s="3" t="n"/>
      <c r="Q51" s="5" t="n"/>
      <c r="R51" s="5" t="n"/>
      <c r="S51" s="10">
        <f>IF(COUNTA(A51:M51)=0,"",IF(AND(B51&lt;&gt;"",C51&lt;&gt;"",D51&lt;&gt;"",N51&gt;0,I51&lt;&gt;""),"OK","Pendente"))</f>
        <v/>
      </c>
      <c r="T51" s="11">
        <f>IF(N51="","",IFERROR(N51/SUM($N$3:$N$112),0))</f>
        <v/>
      </c>
    </row>
    <row r="52" ht="30" customHeight="1">
      <c r="A52" s="3" t="n"/>
      <c r="B52" s="4" t="n"/>
      <c r="C52" s="3" t="n"/>
      <c r="D52" s="3" t="n"/>
      <c r="E52" s="5" t="n"/>
      <c r="F52" s="5" t="n"/>
      <c r="G52" s="6" t="n"/>
      <c r="H52" s="3" t="n"/>
      <c r="I52" s="5" t="n"/>
      <c r="J52" s="5" t="n"/>
      <c r="K52" s="5" t="n"/>
      <c r="L52" s="7" t="n"/>
      <c r="M52" s="8" t="n"/>
      <c r="N52" s="12">
        <f>IF(OR(L52="",M52=""),"",IFERROR(L52*M52,0))</f>
        <v/>
      </c>
      <c r="O52" s="13">
        <f>IF(B52="","",TEXT(B52,"mm/yyyy"))</f>
        <v/>
      </c>
      <c r="P52" s="3" t="n"/>
      <c r="Q52" s="5" t="n"/>
      <c r="R52" s="5" t="n"/>
      <c r="S52" s="13">
        <f>IF(COUNTA(A52:M52)=0,"",IF(AND(B52&lt;&gt;"",C52&lt;&gt;"",D52&lt;&gt;"",N52&gt;0,I52&lt;&gt;""),"OK","Pendente"))</f>
        <v/>
      </c>
      <c r="T52" s="14">
        <f>IF(N52="","",IFERROR(N52/SUM($N$3:$N$112),0))</f>
        <v/>
      </c>
    </row>
    <row r="53" ht="30" customHeight="1">
      <c r="A53" s="3" t="n"/>
      <c r="B53" s="4" t="n"/>
      <c r="C53" s="3" t="n"/>
      <c r="D53" s="3" t="n"/>
      <c r="E53" s="5" t="n"/>
      <c r="F53" s="5" t="n"/>
      <c r="G53" s="6" t="n"/>
      <c r="H53" s="3" t="n"/>
      <c r="I53" s="5" t="n"/>
      <c r="J53" s="5" t="n"/>
      <c r="K53" s="5" t="n"/>
      <c r="L53" s="7" t="n"/>
      <c r="M53" s="8" t="n"/>
      <c r="N53" s="9">
        <f>IF(OR(L53="",M53=""),"",IFERROR(L53*M53,0))</f>
        <v/>
      </c>
      <c r="O53" s="10">
        <f>IF(B53="","",TEXT(B53,"mm/yyyy"))</f>
        <v/>
      </c>
      <c r="P53" s="3" t="n"/>
      <c r="Q53" s="5" t="n"/>
      <c r="R53" s="5" t="n"/>
      <c r="S53" s="10">
        <f>IF(COUNTA(A53:M53)=0,"",IF(AND(B53&lt;&gt;"",C53&lt;&gt;"",D53&lt;&gt;"",N53&gt;0,I53&lt;&gt;""),"OK","Pendente"))</f>
        <v/>
      </c>
      <c r="T53" s="11">
        <f>IF(N53="","",IFERROR(N53/SUM($N$3:$N$112),0))</f>
        <v/>
      </c>
    </row>
    <row r="54" ht="30" customHeight="1">
      <c r="A54" s="3" t="n"/>
      <c r="B54" s="4" t="n"/>
      <c r="C54" s="3" t="n"/>
      <c r="D54" s="3" t="n"/>
      <c r="E54" s="5" t="n"/>
      <c r="F54" s="5" t="n"/>
      <c r="G54" s="6" t="n"/>
      <c r="H54" s="3" t="n"/>
      <c r="I54" s="5" t="n"/>
      <c r="J54" s="5" t="n"/>
      <c r="K54" s="5" t="n"/>
      <c r="L54" s="7" t="n"/>
      <c r="M54" s="8" t="n"/>
      <c r="N54" s="12">
        <f>IF(OR(L54="",M54=""),"",IFERROR(L54*M54,0))</f>
        <v/>
      </c>
      <c r="O54" s="13">
        <f>IF(B54="","",TEXT(B54,"mm/yyyy"))</f>
        <v/>
      </c>
      <c r="P54" s="3" t="n"/>
      <c r="Q54" s="5" t="n"/>
      <c r="R54" s="5" t="n"/>
      <c r="S54" s="13">
        <f>IF(COUNTA(A54:M54)=0,"",IF(AND(B54&lt;&gt;"",C54&lt;&gt;"",D54&lt;&gt;"",N54&gt;0,I54&lt;&gt;""),"OK","Pendente"))</f>
        <v/>
      </c>
      <c r="T54" s="14">
        <f>IF(N54="","",IFERROR(N54/SUM($N$3:$N$112),0))</f>
        <v/>
      </c>
    </row>
    <row r="55" ht="30" customHeight="1">
      <c r="A55" s="3" t="n"/>
      <c r="B55" s="4" t="n"/>
      <c r="C55" s="3" t="n"/>
      <c r="D55" s="3" t="n"/>
      <c r="E55" s="5" t="n"/>
      <c r="F55" s="5" t="n"/>
      <c r="G55" s="6" t="n"/>
      <c r="H55" s="3" t="n"/>
      <c r="I55" s="5" t="n"/>
      <c r="J55" s="5" t="n"/>
      <c r="K55" s="5" t="n"/>
      <c r="L55" s="7" t="n"/>
      <c r="M55" s="8" t="n"/>
      <c r="N55" s="9">
        <f>IF(OR(L55="",M55=""),"",IFERROR(L55*M55,0))</f>
        <v/>
      </c>
      <c r="O55" s="10">
        <f>IF(B55="","",TEXT(B55,"mm/yyyy"))</f>
        <v/>
      </c>
      <c r="P55" s="3" t="n"/>
      <c r="Q55" s="5" t="n"/>
      <c r="R55" s="5" t="n"/>
      <c r="S55" s="10">
        <f>IF(COUNTA(A55:M55)=0,"",IF(AND(B55&lt;&gt;"",C55&lt;&gt;"",D55&lt;&gt;"",N55&gt;0,I55&lt;&gt;""),"OK","Pendente"))</f>
        <v/>
      </c>
      <c r="T55" s="11">
        <f>IF(N55="","",IFERROR(N55/SUM($N$3:$N$112),0))</f>
        <v/>
      </c>
    </row>
    <row r="56" ht="30" customHeight="1">
      <c r="A56" s="3" t="n"/>
      <c r="B56" s="4" t="n"/>
      <c r="C56" s="3" t="n"/>
      <c r="D56" s="3" t="n"/>
      <c r="E56" s="5" t="n"/>
      <c r="F56" s="5" t="n"/>
      <c r="G56" s="6" t="n"/>
      <c r="H56" s="3" t="n"/>
      <c r="I56" s="5" t="n"/>
      <c r="J56" s="5" t="n"/>
      <c r="K56" s="5" t="n"/>
      <c r="L56" s="7" t="n"/>
      <c r="M56" s="8" t="n"/>
      <c r="N56" s="12">
        <f>IF(OR(L56="",M56=""),"",IFERROR(L56*M56,0))</f>
        <v/>
      </c>
      <c r="O56" s="13">
        <f>IF(B56="","",TEXT(B56,"mm/yyyy"))</f>
        <v/>
      </c>
      <c r="P56" s="3" t="n"/>
      <c r="Q56" s="5" t="n"/>
      <c r="R56" s="5" t="n"/>
      <c r="S56" s="13">
        <f>IF(COUNTA(A56:M56)=0,"",IF(AND(B56&lt;&gt;"",C56&lt;&gt;"",D56&lt;&gt;"",N56&gt;0,I56&lt;&gt;""),"OK","Pendente"))</f>
        <v/>
      </c>
      <c r="T56" s="14">
        <f>IF(N56="","",IFERROR(N56/SUM($N$3:$N$112),0))</f>
        <v/>
      </c>
    </row>
    <row r="57" ht="30" customHeight="1">
      <c r="A57" s="3" t="n"/>
      <c r="B57" s="4" t="n"/>
      <c r="C57" s="3" t="n"/>
      <c r="D57" s="3" t="n"/>
      <c r="E57" s="5" t="n"/>
      <c r="F57" s="5" t="n"/>
      <c r="G57" s="6" t="n"/>
      <c r="H57" s="3" t="n"/>
      <c r="I57" s="5" t="n"/>
      <c r="J57" s="5" t="n"/>
      <c r="K57" s="5" t="n"/>
      <c r="L57" s="7" t="n"/>
      <c r="M57" s="8" t="n"/>
      <c r="N57" s="9">
        <f>IF(OR(L57="",M57=""),"",IFERROR(L57*M57,0))</f>
        <v/>
      </c>
      <c r="O57" s="10">
        <f>IF(B57="","",TEXT(B57,"mm/yyyy"))</f>
        <v/>
      </c>
      <c r="P57" s="3" t="n"/>
      <c r="Q57" s="5" t="n"/>
      <c r="R57" s="5" t="n"/>
      <c r="S57" s="10">
        <f>IF(COUNTA(A57:M57)=0,"",IF(AND(B57&lt;&gt;"",C57&lt;&gt;"",D57&lt;&gt;"",N57&gt;0,I57&lt;&gt;""),"OK","Pendente"))</f>
        <v/>
      </c>
      <c r="T57" s="11">
        <f>IF(N57="","",IFERROR(N57/SUM($N$3:$N$112),0))</f>
        <v/>
      </c>
    </row>
    <row r="58" ht="30" customHeight="1">
      <c r="A58" s="3" t="n"/>
      <c r="B58" s="4" t="n"/>
      <c r="C58" s="3" t="n"/>
      <c r="D58" s="3" t="n"/>
      <c r="E58" s="5" t="n"/>
      <c r="F58" s="5" t="n"/>
      <c r="G58" s="6" t="n"/>
      <c r="H58" s="3" t="n"/>
      <c r="I58" s="5" t="n"/>
      <c r="J58" s="5" t="n"/>
      <c r="K58" s="5" t="n"/>
      <c r="L58" s="7" t="n"/>
      <c r="M58" s="8" t="n"/>
      <c r="N58" s="12">
        <f>IF(OR(L58="",M58=""),"",IFERROR(L58*M58,0))</f>
        <v/>
      </c>
      <c r="O58" s="13">
        <f>IF(B58="","",TEXT(B58,"mm/yyyy"))</f>
        <v/>
      </c>
      <c r="P58" s="3" t="n"/>
      <c r="Q58" s="5" t="n"/>
      <c r="R58" s="5" t="n"/>
      <c r="S58" s="13">
        <f>IF(COUNTA(A58:M58)=0,"",IF(AND(B58&lt;&gt;"",C58&lt;&gt;"",D58&lt;&gt;"",N58&gt;0,I58&lt;&gt;""),"OK","Pendente"))</f>
        <v/>
      </c>
      <c r="T58" s="14">
        <f>IF(N58="","",IFERROR(N58/SUM($N$3:$N$112),0))</f>
        <v/>
      </c>
    </row>
    <row r="59" ht="30" customHeight="1">
      <c r="A59" s="3" t="n"/>
      <c r="B59" s="4" t="n"/>
      <c r="C59" s="3" t="n"/>
      <c r="D59" s="3" t="n"/>
      <c r="E59" s="5" t="n"/>
      <c r="F59" s="5" t="n"/>
      <c r="G59" s="6" t="n"/>
      <c r="H59" s="3" t="n"/>
      <c r="I59" s="5" t="n"/>
      <c r="J59" s="5" t="n"/>
      <c r="K59" s="5" t="n"/>
      <c r="L59" s="7" t="n"/>
      <c r="M59" s="8" t="n"/>
      <c r="N59" s="9">
        <f>IF(OR(L59="",M59=""),"",IFERROR(L59*M59,0))</f>
        <v/>
      </c>
      <c r="O59" s="10">
        <f>IF(B59="","",TEXT(B59,"mm/yyyy"))</f>
        <v/>
      </c>
      <c r="P59" s="3" t="n"/>
      <c r="Q59" s="5" t="n"/>
      <c r="R59" s="5" t="n"/>
      <c r="S59" s="10">
        <f>IF(COUNTA(A59:M59)=0,"",IF(AND(B59&lt;&gt;"",C59&lt;&gt;"",D59&lt;&gt;"",N59&gt;0,I59&lt;&gt;""),"OK","Pendente"))</f>
        <v/>
      </c>
      <c r="T59" s="11">
        <f>IF(N59="","",IFERROR(N59/SUM($N$3:$N$112),0))</f>
        <v/>
      </c>
    </row>
    <row r="60" ht="30" customHeight="1">
      <c r="A60" s="3" t="n"/>
      <c r="B60" s="4" t="n"/>
      <c r="C60" s="3" t="n"/>
      <c r="D60" s="3" t="n"/>
      <c r="E60" s="5" t="n"/>
      <c r="F60" s="5" t="n"/>
      <c r="G60" s="6" t="n"/>
      <c r="H60" s="3" t="n"/>
      <c r="I60" s="5" t="n"/>
      <c r="J60" s="5" t="n"/>
      <c r="K60" s="5" t="n"/>
      <c r="L60" s="7" t="n"/>
      <c r="M60" s="8" t="n"/>
      <c r="N60" s="12">
        <f>IF(OR(L60="",M60=""),"",IFERROR(L60*M60,0))</f>
        <v/>
      </c>
      <c r="O60" s="13">
        <f>IF(B60="","",TEXT(B60,"mm/yyyy"))</f>
        <v/>
      </c>
      <c r="P60" s="3" t="n"/>
      <c r="Q60" s="5" t="n"/>
      <c r="R60" s="5" t="n"/>
      <c r="S60" s="13">
        <f>IF(COUNTA(A60:M60)=0,"",IF(AND(B60&lt;&gt;"",C60&lt;&gt;"",D60&lt;&gt;"",N60&gt;0,I60&lt;&gt;""),"OK","Pendente"))</f>
        <v/>
      </c>
      <c r="T60" s="14">
        <f>IF(N60="","",IFERROR(N60/SUM($N$3:$N$112),0))</f>
        <v/>
      </c>
    </row>
    <row r="61" ht="30" customHeight="1">
      <c r="A61" s="3" t="n"/>
      <c r="B61" s="4" t="n"/>
      <c r="C61" s="3" t="n"/>
      <c r="D61" s="3" t="n"/>
      <c r="E61" s="5" t="n"/>
      <c r="F61" s="5" t="n"/>
      <c r="G61" s="6" t="n"/>
      <c r="H61" s="3" t="n"/>
      <c r="I61" s="5" t="n"/>
      <c r="J61" s="5" t="n"/>
      <c r="K61" s="5" t="n"/>
      <c r="L61" s="7" t="n"/>
      <c r="M61" s="8" t="n"/>
      <c r="N61" s="9">
        <f>IF(OR(L61="",M61=""),"",IFERROR(L61*M61,0))</f>
        <v/>
      </c>
      <c r="O61" s="10">
        <f>IF(B61="","",TEXT(B61,"mm/yyyy"))</f>
        <v/>
      </c>
      <c r="P61" s="3" t="n"/>
      <c r="Q61" s="5" t="n"/>
      <c r="R61" s="5" t="n"/>
      <c r="S61" s="10">
        <f>IF(COUNTA(A61:M61)=0,"",IF(AND(B61&lt;&gt;"",C61&lt;&gt;"",D61&lt;&gt;"",N61&gt;0,I61&lt;&gt;""),"OK","Pendente"))</f>
        <v/>
      </c>
      <c r="T61" s="11">
        <f>IF(N61="","",IFERROR(N61/SUM($N$3:$N$112),0))</f>
        <v/>
      </c>
    </row>
    <row r="62" ht="30" customHeight="1">
      <c r="A62" s="3" t="n"/>
      <c r="B62" s="4" t="n"/>
      <c r="C62" s="3" t="n"/>
      <c r="D62" s="3" t="n"/>
      <c r="E62" s="5" t="n"/>
      <c r="F62" s="5" t="n"/>
      <c r="G62" s="6" t="n"/>
      <c r="H62" s="3" t="n"/>
      <c r="I62" s="5" t="n"/>
      <c r="J62" s="5" t="n"/>
      <c r="K62" s="5" t="n"/>
      <c r="L62" s="7" t="n"/>
      <c r="M62" s="8" t="n"/>
      <c r="N62" s="12">
        <f>IF(OR(L62="",M62=""),"",IFERROR(L62*M62,0))</f>
        <v/>
      </c>
      <c r="O62" s="13">
        <f>IF(B62="","",TEXT(B62,"mm/yyyy"))</f>
        <v/>
      </c>
      <c r="P62" s="3" t="n"/>
      <c r="Q62" s="5" t="n"/>
      <c r="R62" s="5" t="n"/>
      <c r="S62" s="13">
        <f>IF(COUNTA(A62:M62)=0,"",IF(AND(B62&lt;&gt;"",C62&lt;&gt;"",D62&lt;&gt;"",N62&gt;0,I62&lt;&gt;""),"OK","Pendente"))</f>
        <v/>
      </c>
      <c r="T62" s="14">
        <f>IF(N62="","",IFERROR(N62/SUM($N$3:$N$112),0))</f>
        <v/>
      </c>
    </row>
    <row r="63" ht="30" customHeight="1">
      <c r="A63" s="3" t="n"/>
      <c r="B63" s="4" t="n"/>
      <c r="C63" s="3" t="n"/>
      <c r="D63" s="3" t="n"/>
      <c r="E63" s="5" t="n"/>
      <c r="F63" s="5" t="n"/>
      <c r="G63" s="6" t="n"/>
      <c r="H63" s="3" t="n"/>
      <c r="I63" s="5" t="n"/>
      <c r="J63" s="5" t="n"/>
      <c r="K63" s="5" t="n"/>
      <c r="L63" s="7" t="n"/>
      <c r="M63" s="8" t="n"/>
      <c r="N63" s="9">
        <f>IF(OR(L63="",M63=""),"",IFERROR(L63*M63,0))</f>
        <v/>
      </c>
      <c r="O63" s="10">
        <f>IF(B63="","",TEXT(B63,"mm/yyyy"))</f>
        <v/>
      </c>
      <c r="P63" s="3" t="n"/>
      <c r="Q63" s="5" t="n"/>
      <c r="R63" s="5" t="n"/>
      <c r="S63" s="10">
        <f>IF(COUNTA(A63:M63)=0,"",IF(AND(B63&lt;&gt;"",C63&lt;&gt;"",D63&lt;&gt;"",N63&gt;0,I63&lt;&gt;""),"OK","Pendente"))</f>
        <v/>
      </c>
      <c r="T63" s="11">
        <f>IF(N63="","",IFERROR(N63/SUM($N$3:$N$112),0))</f>
        <v/>
      </c>
    </row>
    <row r="64" ht="30" customHeight="1">
      <c r="A64" s="3" t="n"/>
      <c r="B64" s="4" t="n"/>
      <c r="C64" s="3" t="n"/>
      <c r="D64" s="3" t="n"/>
      <c r="E64" s="5" t="n"/>
      <c r="F64" s="5" t="n"/>
      <c r="G64" s="6" t="n"/>
      <c r="H64" s="3" t="n"/>
      <c r="I64" s="5" t="n"/>
      <c r="J64" s="5" t="n"/>
      <c r="K64" s="5" t="n"/>
      <c r="L64" s="7" t="n"/>
      <c r="M64" s="8" t="n"/>
      <c r="N64" s="12">
        <f>IF(OR(L64="",M64=""),"",IFERROR(L64*M64,0))</f>
        <v/>
      </c>
      <c r="O64" s="13">
        <f>IF(B64="","",TEXT(B64,"mm/yyyy"))</f>
        <v/>
      </c>
      <c r="P64" s="3" t="n"/>
      <c r="Q64" s="5" t="n"/>
      <c r="R64" s="5" t="n"/>
      <c r="S64" s="13">
        <f>IF(COUNTA(A64:M64)=0,"",IF(AND(B64&lt;&gt;"",C64&lt;&gt;"",D64&lt;&gt;"",N64&gt;0,I64&lt;&gt;""),"OK","Pendente"))</f>
        <v/>
      </c>
      <c r="T64" s="14">
        <f>IF(N64="","",IFERROR(N64/SUM($N$3:$N$112),0))</f>
        <v/>
      </c>
    </row>
    <row r="65" ht="30" customHeight="1">
      <c r="A65" s="3" t="n"/>
      <c r="B65" s="4" t="n"/>
      <c r="C65" s="3" t="n"/>
      <c r="D65" s="3" t="n"/>
      <c r="E65" s="5" t="n"/>
      <c r="F65" s="5" t="n"/>
      <c r="G65" s="6" t="n"/>
      <c r="H65" s="3" t="n"/>
      <c r="I65" s="5" t="n"/>
      <c r="J65" s="5" t="n"/>
      <c r="K65" s="5" t="n"/>
      <c r="L65" s="7" t="n"/>
      <c r="M65" s="8" t="n"/>
      <c r="N65" s="9">
        <f>IF(OR(L65="",M65=""),"",IFERROR(L65*M65,0))</f>
        <v/>
      </c>
      <c r="O65" s="10">
        <f>IF(B65="","",TEXT(B65,"mm/yyyy"))</f>
        <v/>
      </c>
      <c r="P65" s="3" t="n"/>
      <c r="Q65" s="5" t="n"/>
      <c r="R65" s="5" t="n"/>
      <c r="S65" s="10">
        <f>IF(COUNTA(A65:M65)=0,"",IF(AND(B65&lt;&gt;"",C65&lt;&gt;"",D65&lt;&gt;"",N65&gt;0,I65&lt;&gt;""),"OK","Pendente"))</f>
        <v/>
      </c>
      <c r="T65" s="11">
        <f>IF(N65="","",IFERROR(N65/SUM($N$3:$N$112),0))</f>
        <v/>
      </c>
    </row>
    <row r="66" ht="30" customHeight="1">
      <c r="A66" s="3" t="n"/>
      <c r="B66" s="4" t="n"/>
      <c r="C66" s="3" t="n"/>
      <c r="D66" s="3" t="n"/>
      <c r="E66" s="5" t="n"/>
      <c r="F66" s="5" t="n"/>
      <c r="G66" s="6" t="n"/>
      <c r="H66" s="3" t="n"/>
      <c r="I66" s="5" t="n"/>
      <c r="J66" s="5" t="n"/>
      <c r="K66" s="5" t="n"/>
      <c r="L66" s="7" t="n"/>
      <c r="M66" s="8" t="n"/>
      <c r="N66" s="12">
        <f>IF(OR(L66="",M66=""),"",IFERROR(L66*M66,0))</f>
        <v/>
      </c>
      <c r="O66" s="13">
        <f>IF(B66="","",TEXT(B66,"mm/yyyy"))</f>
        <v/>
      </c>
      <c r="P66" s="3" t="n"/>
      <c r="Q66" s="5" t="n"/>
      <c r="R66" s="5" t="n"/>
      <c r="S66" s="13">
        <f>IF(COUNTA(A66:M66)=0,"",IF(AND(B66&lt;&gt;"",C66&lt;&gt;"",D66&lt;&gt;"",N66&gt;0,I66&lt;&gt;""),"OK","Pendente"))</f>
        <v/>
      </c>
      <c r="T66" s="14">
        <f>IF(N66="","",IFERROR(N66/SUM($N$3:$N$112),0))</f>
        <v/>
      </c>
    </row>
    <row r="67" ht="30" customHeight="1">
      <c r="A67" s="3" t="n"/>
      <c r="B67" s="4" t="n"/>
      <c r="C67" s="3" t="n"/>
      <c r="D67" s="3" t="n"/>
      <c r="E67" s="5" t="n"/>
      <c r="F67" s="5" t="n"/>
      <c r="G67" s="6" t="n"/>
      <c r="H67" s="3" t="n"/>
      <c r="I67" s="5" t="n"/>
      <c r="J67" s="5" t="n"/>
      <c r="K67" s="5" t="n"/>
      <c r="L67" s="7" t="n"/>
      <c r="M67" s="8" t="n"/>
      <c r="N67" s="9">
        <f>IF(OR(L67="",M67=""),"",IFERROR(L67*M67,0))</f>
        <v/>
      </c>
      <c r="O67" s="10">
        <f>IF(B67="","",TEXT(B67,"mm/yyyy"))</f>
        <v/>
      </c>
      <c r="P67" s="3" t="n"/>
      <c r="Q67" s="5" t="n"/>
      <c r="R67" s="5" t="n"/>
      <c r="S67" s="10">
        <f>IF(COUNTA(A67:M67)=0,"",IF(AND(B67&lt;&gt;"",C67&lt;&gt;"",D67&lt;&gt;"",N67&gt;0,I67&lt;&gt;""),"OK","Pendente"))</f>
        <v/>
      </c>
      <c r="T67" s="11">
        <f>IF(N67="","",IFERROR(N67/SUM($N$3:$N$112),0))</f>
        <v/>
      </c>
    </row>
    <row r="68" ht="30" customHeight="1">
      <c r="A68" s="3" t="n"/>
      <c r="B68" s="4" t="n"/>
      <c r="C68" s="3" t="n"/>
      <c r="D68" s="3" t="n"/>
      <c r="E68" s="5" t="n"/>
      <c r="F68" s="5" t="n"/>
      <c r="G68" s="6" t="n"/>
      <c r="H68" s="3" t="n"/>
      <c r="I68" s="5" t="n"/>
      <c r="J68" s="5" t="n"/>
      <c r="K68" s="5" t="n"/>
      <c r="L68" s="7" t="n"/>
      <c r="M68" s="8" t="n"/>
      <c r="N68" s="12">
        <f>IF(OR(L68="",M68=""),"",IFERROR(L68*M68,0))</f>
        <v/>
      </c>
      <c r="O68" s="13">
        <f>IF(B68="","",TEXT(B68,"mm/yyyy"))</f>
        <v/>
      </c>
      <c r="P68" s="3" t="n"/>
      <c r="Q68" s="5" t="n"/>
      <c r="R68" s="5" t="n"/>
      <c r="S68" s="13">
        <f>IF(COUNTA(A68:M68)=0,"",IF(AND(B68&lt;&gt;"",C68&lt;&gt;"",D68&lt;&gt;"",N68&gt;0,I68&lt;&gt;""),"OK","Pendente"))</f>
        <v/>
      </c>
      <c r="T68" s="14">
        <f>IF(N68="","",IFERROR(N68/SUM($N$3:$N$112),0))</f>
        <v/>
      </c>
    </row>
    <row r="69" ht="30" customHeight="1">
      <c r="A69" s="3" t="n"/>
      <c r="B69" s="4" t="n"/>
      <c r="C69" s="3" t="n"/>
      <c r="D69" s="3" t="n"/>
      <c r="E69" s="5" t="n"/>
      <c r="F69" s="5" t="n"/>
      <c r="G69" s="6" t="n"/>
      <c r="H69" s="3" t="n"/>
      <c r="I69" s="5" t="n"/>
      <c r="J69" s="5" t="n"/>
      <c r="K69" s="5" t="n"/>
      <c r="L69" s="7" t="n"/>
      <c r="M69" s="8" t="n"/>
      <c r="N69" s="9">
        <f>IF(OR(L69="",M69=""),"",IFERROR(L69*M69,0))</f>
        <v/>
      </c>
      <c r="O69" s="10">
        <f>IF(B69="","",TEXT(B69,"mm/yyyy"))</f>
        <v/>
      </c>
      <c r="P69" s="3" t="n"/>
      <c r="Q69" s="5" t="n"/>
      <c r="R69" s="5" t="n"/>
      <c r="S69" s="10">
        <f>IF(COUNTA(A69:M69)=0,"",IF(AND(B69&lt;&gt;"",C69&lt;&gt;"",D69&lt;&gt;"",N69&gt;0,I69&lt;&gt;""),"OK","Pendente"))</f>
        <v/>
      </c>
      <c r="T69" s="11">
        <f>IF(N69="","",IFERROR(N69/SUM($N$3:$N$112),0))</f>
        <v/>
      </c>
    </row>
    <row r="70" ht="30" customHeight="1">
      <c r="A70" s="3" t="n"/>
      <c r="B70" s="4" t="n"/>
      <c r="C70" s="3" t="n"/>
      <c r="D70" s="3" t="n"/>
      <c r="E70" s="5" t="n"/>
      <c r="F70" s="5" t="n"/>
      <c r="G70" s="6" t="n"/>
      <c r="H70" s="3" t="n"/>
      <c r="I70" s="5" t="n"/>
      <c r="J70" s="5" t="n"/>
      <c r="K70" s="5" t="n"/>
      <c r="L70" s="7" t="n"/>
      <c r="M70" s="8" t="n"/>
      <c r="N70" s="12">
        <f>IF(OR(L70="",M70=""),"",IFERROR(L70*M70,0))</f>
        <v/>
      </c>
      <c r="O70" s="13">
        <f>IF(B70="","",TEXT(B70,"mm/yyyy"))</f>
        <v/>
      </c>
      <c r="P70" s="3" t="n"/>
      <c r="Q70" s="5" t="n"/>
      <c r="R70" s="5" t="n"/>
      <c r="S70" s="13">
        <f>IF(COUNTA(A70:M70)=0,"",IF(AND(B70&lt;&gt;"",C70&lt;&gt;"",D70&lt;&gt;"",N70&gt;0,I70&lt;&gt;""),"OK","Pendente"))</f>
        <v/>
      </c>
      <c r="T70" s="14">
        <f>IF(N70="","",IFERROR(N70/SUM($N$3:$N$112),0))</f>
        <v/>
      </c>
    </row>
    <row r="71" ht="30" customHeight="1">
      <c r="A71" s="3" t="n"/>
      <c r="B71" s="4" t="n"/>
      <c r="C71" s="3" t="n"/>
      <c r="D71" s="3" t="n"/>
      <c r="E71" s="5" t="n"/>
      <c r="F71" s="5" t="n"/>
      <c r="G71" s="6" t="n"/>
      <c r="H71" s="3" t="n"/>
      <c r="I71" s="5" t="n"/>
      <c r="J71" s="5" t="n"/>
      <c r="K71" s="5" t="n"/>
      <c r="L71" s="7" t="n"/>
      <c r="M71" s="8" t="n"/>
      <c r="N71" s="9">
        <f>IF(OR(L71="",M71=""),"",IFERROR(L71*M71,0))</f>
        <v/>
      </c>
      <c r="O71" s="10">
        <f>IF(B71="","",TEXT(B71,"mm/yyyy"))</f>
        <v/>
      </c>
      <c r="P71" s="3" t="n"/>
      <c r="Q71" s="5" t="n"/>
      <c r="R71" s="5" t="n"/>
      <c r="S71" s="10">
        <f>IF(COUNTA(A71:M71)=0,"",IF(AND(B71&lt;&gt;"",C71&lt;&gt;"",D71&lt;&gt;"",N71&gt;0,I71&lt;&gt;""),"OK","Pendente"))</f>
        <v/>
      </c>
      <c r="T71" s="11">
        <f>IF(N71="","",IFERROR(N71/SUM($N$3:$N$112),0))</f>
        <v/>
      </c>
    </row>
    <row r="72" ht="30" customHeight="1">
      <c r="A72" s="3" t="n"/>
      <c r="B72" s="4" t="n"/>
      <c r="C72" s="3" t="n"/>
      <c r="D72" s="3" t="n"/>
      <c r="E72" s="5" t="n"/>
      <c r="F72" s="5" t="n"/>
      <c r="G72" s="6" t="n"/>
      <c r="H72" s="3" t="n"/>
      <c r="I72" s="5" t="n"/>
      <c r="J72" s="5" t="n"/>
      <c r="K72" s="5" t="n"/>
      <c r="L72" s="7" t="n"/>
      <c r="M72" s="8" t="n"/>
      <c r="N72" s="12">
        <f>IF(OR(L72="",M72=""),"",IFERROR(L72*M72,0))</f>
        <v/>
      </c>
      <c r="O72" s="13">
        <f>IF(B72="","",TEXT(B72,"mm/yyyy"))</f>
        <v/>
      </c>
      <c r="P72" s="3" t="n"/>
      <c r="Q72" s="5" t="n"/>
      <c r="R72" s="5" t="n"/>
      <c r="S72" s="13">
        <f>IF(COUNTA(A72:M72)=0,"",IF(AND(B72&lt;&gt;"",C72&lt;&gt;"",D72&lt;&gt;"",N72&gt;0,I72&lt;&gt;""),"OK","Pendente"))</f>
        <v/>
      </c>
      <c r="T72" s="14">
        <f>IF(N72="","",IFERROR(N72/SUM($N$3:$N$112),0))</f>
        <v/>
      </c>
    </row>
    <row r="73" ht="30" customHeight="1">
      <c r="A73" s="3" t="n"/>
      <c r="B73" s="4" t="n"/>
      <c r="C73" s="3" t="n"/>
      <c r="D73" s="3" t="n"/>
      <c r="E73" s="5" t="n"/>
      <c r="F73" s="5" t="n"/>
      <c r="G73" s="6" t="n"/>
      <c r="H73" s="3" t="n"/>
      <c r="I73" s="5" t="n"/>
      <c r="J73" s="5" t="n"/>
      <c r="K73" s="5" t="n"/>
      <c r="L73" s="7" t="n"/>
      <c r="M73" s="8" t="n"/>
      <c r="N73" s="9">
        <f>IF(OR(L73="",M73=""),"",IFERROR(L73*M73,0))</f>
        <v/>
      </c>
      <c r="O73" s="10">
        <f>IF(B73="","",TEXT(B73,"mm/yyyy"))</f>
        <v/>
      </c>
      <c r="P73" s="3" t="n"/>
      <c r="Q73" s="5" t="n"/>
      <c r="R73" s="5" t="n"/>
      <c r="S73" s="10">
        <f>IF(COUNTA(A73:M73)=0,"",IF(AND(B73&lt;&gt;"",C73&lt;&gt;"",D73&lt;&gt;"",N73&gt;0,I73&lt;&gt;""),"OK","Pendente"))</f>
        <v/>
      </c>
      <c r="T73" s="11">
        <f>IF(N73="","",IFERROR(N73/SUM($N$3:$N$112),0))</f>
        <v/>
      </c>
    </row>
    <row r="74" ht="30" customHeight="1">
      <c r="A74" s="3" t="n"/>
      <c r="B74" s="4" t="n"/>
      <c r="C74" s="3" t="n"/>
      <c r="D74" s="3" t="n"/>
      <c r="E74" s="5" t="n"/>
      <c r="F74" s="5" t="n"/>
      <c r="G74" s="6" t="n"/>
      <c r="H74" s="3" t="n"/>
      <c r="I74" s="5" t="n"/>
      <c r="J74" s="5" t="n"/>
      <c r="K74" s="5" t="n"/>
      <c r="L74" s="7" t="n"/>
      <c r="M74" s="8" t="n"/>
      <c r="N74" s="12">
        <f>IF(OR(L74="",M74=""),"",IFERROR(L74*M74,0))</f>
        <v/>
      </c>
      <c r="O74" s="13">
        <f>IF(B74="","",TEXT(B74,"mm/yyyy"))</f>
        <v/>
      </c>
      <c r="P74" s="3" t="n"/>
      <c r="Q74" s="5" t="n"/>
      <c r="R74" s="5" t="n"/>
      <c r="S74" s="13">
        <f>IF(COUNTA(A74:M74)=0,"",IF(AND(B74&lt;&gt;"",C74&lt;&gt;"",D74&lt;&gt;"",N74&gt;0,I74&lt;&gt;""),"OK","Pendente"))</f>
        <v/>
      </c>
      <c r="T74" s="14">
        <f>IF(N74="","",IFERROR(N74/SUM($N$3:$N$112),0))</f>
        <v/>
      </c>
    </row>
    <row r="75" ht="30" customHeight="1">
      <c r="A75" s="3" t="n"/>
      <c r="B75" s="4" t="n"/>
      <c r="C75" s="3" t="n"/>
      <c r="D75" s="3" t="n"/>
      <c r="E75" s="5" t="n"/>
      <c r="F75" s="5" t="n"/>
      <c r="G75" s="6" t="n"/>
      <c r="H75" s="3" t="n"/>
      <c r="I75" s="5" t="n"/>
      <c r="J75" s="5" t="n"/>
      <c r="K75" s="5" t="n"/>
      <c r="L75" s="7" t="n"/>
      <c r="M75" s="8" t="n"/>
      <c r="N75" s="9">
        <f>IF(OR(L75="",M75=""),"",IFERROR(L75*M75,0))</f>
        <v/>
      </c>
      <c r="O75" s="10">
        <f>IF(B75="","",TEXT(B75,"mm/yyyy"))</f>
        <v/>
      </c>
      <c r="P75" s="3" t="n"/>
      <c r="Q75" s="5" t="n"/>
      <c r="R75" s="5" t="n"/>
      <c r="S75" s="10">
        <f>IF(COUNTA(A75:M75)=0,"",IF(AND(B75&lt;&gt;"",C75&lt;&gt;"",D75&lt;&gt;"",N75&gt;0,I75&lt;&gt;""),"OK","Pendente"))</f>
        <v/>
      </c>
      <c r="T75" s="11">
        <f>IF(N75="","",IFERROR(N75/SUM($N$3:$N$112),0))</f>
        <v/>
      </c>
    </row>
    <row r="76" ht="30" customHeight="1">
      <c r="A76" s="3" t="n"/>
      <c r="B76" s="4" t="n"/>
      <c r="C76" s="3" t="n"/>
      <c r="D76" s="3" t="n"/>
      <c r="E76" s="5" t="n"/>
      <c r="F76" s="5" t="n"/>
      <c r="G76" s="6" t="n"/>
      <c r="H76" s="3" t="n"/>
      <c r="I76" s="5" t="n"/>
      <c r="J76" s="5" t="n"/>
      <c r="K76" s="5" t="n"/>
      <c r="L76" s="7" t="n"/>
      <c r="M76" s="8" t="n"/>
      <c r="N76" s="12">
        <f>IF(OR(L76="",M76=""),"",IFERROR(L76*M76,0))</f>
        <v/>
      </c>
      <c r="O76" s="13">
        <f>IF(B76="","",TEXT(B76,"mm/yyyy"))</f>
        <v/>
      </c>
      <c r="P76" s="3" t="n"/>
      <c r="Q76" s="5" t="n"/>
      <c r="R76" s="5" t="n"/>
      <c r="S76" s="13">
        <f>IF(COUNTA(A76:M76)=0,"",IF(AND(B76&lt;&gt;"",C76&lt;&gt;"",D76&lt;&gt;"",N76&gt;0,I76&lt;&gt;""),"OK","Pendente"))</f>
        <v/>
      </c>
      <c r="T76" s="14">
        <f>IF(N76="","",IFERROR(N76/SUM($N$3:$N$112),0))</f>
        <v/>
      </c>
    </row>
    <row r="77" ht="30" customHeight="1">
      <c r="A77" s="3" t="n"/>
      <c r="B77" s="4" t="n"/>
      <c r="C77" s="3" t="n"/>
      <c r="D77" s="3" t="n"/>
      <c r="E77" s="5" t="n"/>
      <c r="F77" s="5" t="n"/>
      <c r="G77" s="6" t="n"/>
      <c r="H77" s="3" t="n"/>
      <c r="I77" s="5" t="n"/>
      <c r="J77" s="5" t="n"/>
      <c r="K77" s="5" t="n"/>
      <c r="L77" s="7" t="n"/>
      <c r="M77" s="8" t="n"/>
      <c r="N77" s="9">
        <f>IF(OR(L77="",M77=""),"",IFERROR(L77*M77,0))</f>
        <v/>
      </c>
      <c r="O77" s="10">
        <f>IF(B77="","",TEXT(B77,"mm/yyyy"))</f>
        <v/>
      </c>
      <c r="P77" s="3" t="n"/>
      <c r="Q77" s="5" t="n"/>
      <c r="R77" s="5" t="n"/>
      <c r="S77" s="10">
        <f>IF(COUNTA(A77:M77)=0,"",IF(AND(B77&lt;&gt;"",C77&lt;&gt;"",D77&lt;&gt;"",N77&gt;0,I77&lt;&gt;""),"OK","Pendente"))</f>
        <v/>
      </c>
      <c r="T77" s="11">
        <f>IF(N77="","",IFERROR(N77/SUM($N$3:$N$112),0))</f>
        <v/>
      </c>
    </row>
    <row r="78" ht="30" customHeight="1">
      <c r="A78" s="3" t="n"/>
      <c r="B78" s="4" t="n"/>
      <c r="C78" s="3" t="n"/>
      <c r="D78" s="3" t="n"/>
      <c r="E78" s="5" t="n"/>
      <c r="F78" s="5" t="n"/>
      <c r="G78" s="6" t="n"/>
      <c r="H78" s="3" t="n"/>
      <c r="I78" s="5" t="n"/>
      <c r="J78" s="5" t="n"/>
      <c r="K78" s="5" t="n"/>
      <c r="L78" s="7" t="n"/>
      <c r="M78" s="8" t="n"/>
      <c r="N78" s="12">
        <f>IF(OR(L78="",M78=""),"",IFERROR(L78*M78,0))</f>
        <v/>
      </c>
      <c r="O78" s="13">
        <f>IF(B78="","",TEXT(B78,"mm/yyyy"))</f>
        <v/>
      </c>
      <c r="P78" s="3" t="n"/>
      <c r="Q78" s="5" t="n"/>
      <c r="R78" s="5" t="n"/>
      <c r="S78" s="13">
        <f>IF(COUNTA(A78:M78)=0,"",IF(AND(B78&lt;&gt;"",C78&lt;&gt;"",D78&lt;&gt;"",N78&gt;0,I78&lt;&gt;""),"OK","Pendente"))</f>
        <v/>
      </c>
      <c r="T78" s="14">
        <f>IF(N78="","",IFERROR(N78/SUM($N$3:$N$112),0))</f>
        <v/>
      </c>
    </row>
    <row r="79" ht="30" customHeight="1">
      <c r="A79" s="3" t="n"/>
      <c r="B79" s="4" t="n"/>
      <c r="C79" s="3" t="n"/>
      <c r="D79" s="3" t="n"/>
      <c r="E79" s="5" t="n"/>
      <c r="F79" s="5" t="n"/>
      <c r="G79" s="6" t="n"/>
      <c r="H79" s="3" t="n"/>
      <c r="I79" s="5" t="n"/>
      <c r="J79" s="5" t="n"/>
      <c r="K79" s="5" t="n"/>
      <c r="L79" s="7" t="n"/>
      <c r="M79" s="8" t="n"/>
      <c r="N79" s="9">
        <f>IF(OR(L79="",M79=""),"",IFERROR(L79*M79,0))</f>
        <v/>
      </c>
      <c r="O79" s="10">
        <f>IF(B79="","",TEXT(B79,"mm/yyyy"))</f>
        <v/>
      </c>
      <c r="P79" s="3" t="n"/>
      <c r="Q79" s="5" t="n"/>
      <c r="R79" s="5" t="n"/>
      <c r="S79" s="10">
        <f>IF(COUNTA(A79:M79)=0,"",IF(AND(B79&lt;&gt;"",C79&lt;&gt;"",D79&lt;&gt;"",N79&gt;0,I79&lt;&gt;""),"OK","Pendente"))</f>
        <v/>
      </c>
      <c r="T79" s="11">
        <f>IF(N79="","",IFERROR(N79/SUM($N$3:$N$112),0))</f>
        <v/>
      </c>
    </row>
    <row r="80" ht="30" customHeight="1">
      <c r="A80" s="3" t="n"/>
      <c r="B80" s="4" t="n"/>
      <c r="C80" s="3" t="n"/>
      <c r="D80" s="3" t="n"/>
      <c r="E80" s="5" t="n"/>
      <c r="F80" s="5" t="n"/>
      <c r="G80" s="6" t="n"/>
      <c r="H80" s="3" t="n"/>
      <c r="I80" s="5" t="n"/>
      <c r="J80" s="5" t="n"/>
      <c r="K80" s="5" t="n"/>
      <c r="L80" s="7" t="n"/>
      <c r="M80" s="8" t="n"/>
      <c r="N80" s="12">
        <f>IF(OR(L80="",M80=""),"",IFERROR(L80*M80,0))</f>
        <v/>
      </c>
      <c r="O80" s="13">
        <f>IF(B80="","",TEXT(B80,"mm/yyyy"))</f>
        <v/>
      </c>
      <c r="P80" s="3" t="n"/>
      <c r="Q80" s="5" t="n"/>
      <c r="R80" s="5" t="n"/>
      <c r="S80" s="13">
        <f>IF(COUNTA(A80:M80)=0,"",IF(AND(B80&lt;&gt;"",C80&lt;&gt;"",D80&lt;&gt;"",N80&gt;0,I80&lt;&gt;""),"OK","Pendente"))</f>
        <v/>
      </c>
      <c r="T80" s="14">
        <f>IF(N80="","",IFERROR(N80/SUM($N$3:$N$112),0))</f>
        <v/>
      </c>
    </row>
    <row r="81" ht="30" customHeight="1">
      <c r="A81" s="3" t="n"/>
      <c r="B81" s="4" t="n"/>
      <c r="C81" s="3" t="n"/>
      <c r="D81" s="3" t="n"/>
      <c r="E81" s="5" t="n"/>
      <c r="F81" s="5" t="n"/>
      <c r="G81" s="6" t="n"/>
      <c r="H81" s="3" t="n"/>
      <c r="I81" s="5" t="n"/>
      <c r="J81" s="5" t="n"/>
      <c r="K81" s="5" t="n"/>
      <c r="L81" s="7" t="n"/>
      <c r="M81" s="8" t="n"/>
      <c r="N81" s="9">
        <f>IF(OR(L81="",M81=""),"",IFERROR(L81*M81,0))</f>
        <v/>
      </c>
      <c r="O81" s="10">
        <f>IF(B81="","",TEXT(B81,"mm/yyyy"))</f>
        <v/>
      </c>
      <c r="P81" s="3" t="n"/>
      <c r="Q81" s="5" t="n"/>
      <c r="R81" s="5" t="n"/>
      <c r="S81" s="10">
        <f>IF(COUNTA(A81:M81)=0,"",IF(AND(B81&lt;&gt;"",C81&lt;&gt;"",D81&lt;&gt;"",N81&gt;0,I81&lt;&gt;""),"OK","Pendente"))</f>
        <v/>
      </c>
      <c r="T81" s="11">
        <f>IF(N81="","",IFERROR(N81/SUM($N$3:$N$112),0))</f>
        <v/>
      </c>
    </row>
    <row r="82" ht="30" customHeight="1">
      <c r="A82" s="3" t="n"/>
      <c r="B82" s="4" t="n"/>
      <c r="C82" s="3" t="n"/>
      <c r="D82" s="3" t="n"/>
      <c r="E82" s="5" t="n"/>
      <c r="F82" s="5" t="n"/>
      <c r="G82" s="6" t="n"/>
      <c r="H82" s="3" t="n"/>
      <c r="I82" s="5" t="n"/>
      <c r="J82" s="5" t="n"/>
      <c r="K82" s="5" t="n"/>
      <c r="L82" s="7" t="n"/>
      <c r="M82" s="8" t="n"/>
      <c r="N82" s="12">
        <f>IF(OR(L82="",M82=""),"",IFERROR(L82*M82,0))</f>
        <v/>
      </c>
      <c r="O82" s="13">
        <f>IF(B82="","",TEXT(B82,"mm/yyyy"))</f>
        <v/>
      </c>
      <c r="P82" s="3" t="n"/>
      <c r="Q82" s="5" t="n"/>
      <c r="R82" s="5" t="n"/>
      <c r="S82" s="13">
        <f>IF(COUNTA(A82:M82)=0,"",IF(AND(B82&lt;&gt;"",C82&lt;&gt;"",D82&lt;&gt;"",N82&gt;0,I82&lt;&gt;""),"OK","Pendente"))</f>
        <v/>
      </c>
      <c r="T82" s="14">
        <f>IF(N82="","",IFERROR(N82/SUM($N$3:$N$112),0))</f>
        <v/>
      </c>
    </row>
    <row r="83" ht="30" customHeight="1">
      <c r="A83" s="3" t="n"/>
      <c r="B83" s="4" t="n"/>
      <c r="C83" s="3" t="n"/>
      <c r="D83" s="3" t="n"/>
      <c r="E83" s="5" t="n"/>
      <c r="F83" s="5" t="n"/>
      <c r="G83" s="6" t="n"/>
      <c r="H83" s="3" t="n"/>
      <c r="I83" s="5" t="n"/>
      <c r="J83" s="5" t="n"/>
      <c r="K83" s="5" t="n"/>
      <c r="L83" s="7" t="n"/>
      <c r="M83" s="8" t="n"/>
      <c r="N83" s="9">
        <f>IF(OR(L83="",M83=""),"",IFERROR(L83*M83,0))</f>
        <v/>
      </c>
      <c r="O83" s="10">
        <f>IF(B83="","",TEXT(B83,"mm/yyyy"))</f>
        <v/>
      </c>
      <c r="P83" s="3" t="n"/>
      <c r="Q83" s="5" t="n"/>
      <c r="R83" s="5" t="n"/>
      <c r="S83" s="10">
        <f>IF(COUNTA(A83:M83)=0,"",IF(AND(B83&lt;&gt;"",C83&lt;&gt;"",D83&lt;&gt;"",N83&gt;0,I83&lt;&gt;""),"OK","Pendente"))</f>
        <v/>
      </c>
      <c r="T83" s="11">
        <f>IF(N83="","",IFERROR(N83/SUM($N$3:$N$112),0))</f>
        <v/>
      </c>
    </row>
    <row r="84" ht="30" customHeight="1">
      <c r="A84" s="3" t="n"/>
      <c r="B84" s="4" t="n"/>
      <c r="C84" s="3" t="n"/>
      <c r="D84" s="3" t="n"/>
      <c r="E84" s="5" t="n"/>
      <c r="F84" s="5" t="n"/>
      <c r="G84" s="6" t="n"/>
      <c r="H84" s="3" t="n"/>
      <c r="I84" s="5" t="n"/>
      <c r="J84" s="5" t="n"/>
      <c r="K84" s="5" t="n"/>
      <c r="L84" s="7" t="n"/>
      <c r="M84" s="8" t="n"/>
      <c r="N84" s="12">
        <f>IF(OR(L84="",M84=""),"",IFERROR(L84*M84,0))</f>
        <v/>
      </c>
      <c r="O84" s="13">
        <f>IF(B84="","",TEXT(B84,"mm/yyyy"))</f>
        <v/>
      </c>
      <c r="P84" s="3" t="n"/>
      <c r="Q84" s="5" t="n"/>
      <c r="R84" s="5" t="n"/>
      <c r="S84" s="13">
        <f>IF(COUNTA(A84:M84)=0,"",IF(AND(B84&lt;&gt;"",C84&lt;&gt;"",D84&lt;&gt;"",N84&gt;0,I84&lt;&gt;""),"OK","Pendente"))</f>
        <v/>
      </c>
      <c r="T84" s="14">
        <f>IF(N84="","",IFERROR(N84/SUM($N$3:$N$112),0))</f>
        <v/>
      </c>
    </row>
    <row r="85" ht="30" customHeight="1">
      <c r="A85" s="3" t="n"/>
      <c r="B85" s="4" t="n"/>
      <c r="C85" s="3" t="n"/>
      <c r="D85" s="3" t="n"/>
      <c r="E85" s="5" t="n"/>
      <c r="F85" s="5" t="n"/>
      <c r="G85" s="6" t="n"/>
      <c r="H85" s="3" t="n"/>
      <c r="I85" s="5" t="n"/>
      <c r="J85" s="5" t="n"/>
      <c r="K85" s="5" t="n"/>
      <c r="L85" s="7" t="n"/>
      <c r="M85" s="8" t="n"/>
      <c r="N85" s="9">
        <f>IF(OR(L85="",M85=""),"",IFERROR(L85*M85,0))</f>
        <v/>
      </c>
      <c r="O85" s="10">
        <f>IF(B85="","",TEXT(B85,"mm/yyyy"))</f>
        <v/>
      </c>
      <c r="P85" s="3" t="n"/>
      <c r="Q85" s="5" t="n"/>
      <c r="R85" s="5" t="n"/>
      <c r="S85" s="10">
        <f>IF(COUNTA(A85:M85)=0,"",IF(AND(B85&lt;&gt;"",C85&lt;&gt;"",D85&lt;&gt;"",N85&gt;0,I85&lt;&gt;""),"OK","Pendente"))</f>
        <v/>
      </c>
      <c r="T85" s="11">
        <f>IF(N85="","",IFERROR(N85/SUM($N$3:$N$112),0))</f>
        <v/>
      </c>
    </row>
    <row r="86" ht="30" customHeight="1">
      <c r="A86" s="3" t="n"/>
      <c r="B86" s="4" t="n"/>
      <c r="C86" s="3" t="n"/>
      <c r="D86" s="3" t="n"/>
      <c r="E86" s="5" t="n"/>
      <c r="F86" s="5" t="n"/>
      <c r="G86" s="6" t="n"/>
      <c r="H86" s="3" t="n"/>
      <c r="I86" s="5" t="n"/>
      <c r="J86" s="5" t="n"/>
      <c r="K86" s="5" t="n"/>
      <c r="L86" s="7" t="n"/>
      <c r="M86" s="8" t="n"/>
      <c r="N86" s="12">
        <f>IF(OR(L86="",M86=""),"",IFERROR(L86*M86,0))</f>
        <v/>
      </c>
      <c r="O86" s="13">
        <f>IF(B86="","",TEXT(B86,"mm/yyyy"))</f>
        <v/>
      </c>
      <c r="P86" s="3" t="n"/>
      <c r="Q86" s="5" t="n"/>
      <c r="R86" s="5" t="n"/>
      <c r="S86" s="13">
        <f>IF(COUNTA(A86:M86)=0,"",IF(AND(B86&lt;&gt;"",C86&lt;&gt;"",D86&lt;&gt;"",N86&gt;0,I86&lt;&gt;""),"OK","Pendente"))</f>
        <v/>
      </c>
      <c r="T86" s="14">
        <f>IF(N86="","",IFERROR(N86/SUM($N$3:$N$112),0))</f>
        <v/>
      </c>
    </row>
    <row r="87" ht="30" customHeight="1">
      <c r="A87" s="3" t="n"/>
      <c r="B87" s="4" t="n"/>
      <c r="C87" s="3" t="n"/>
      <c r="D87" s="3" t="n"/>
      <c r="E87" s="5" t="n"/>
      <c r="F87" s="5" t="n"/>
      <c r="G87" s="6" t="n"/>
      <c r="H87" s="3" t="n"/>
      <c r="I87" s="5" t="n"/>
      <c r="J87" s="5" t="n"/>
      <c r="K87" s="5" t="n"/>
      <c r="L87" s="7" t="n"/>
      <c r="M87" s="8" t="n"/>
      <c r="N87" s="9">
        <f>IF(OR(L87="",M87=""),"",IFERROR(L87*M87,0))</f>
        <v/>
      </c>
      <c r="O87" s="10">
        <f>IF(B87="","",TEXT(B87,"mm/yyyy"))</f>
        <v/>
      </c>
      <c r="P87" s="3" t="n"/>
      <c r="Q87" s="5" t="n"/>
      <c r="R87" s="5" t="n"/>
      <c r="S87" s="10">
        <f>IF(COUNTA(A87:M87)=0,"",IF(AND(B87&lt;&gt;"",C87&lt;&gt;"",D87&lt;&gt;"",N87&gt;0,I87&lt;&gt;""),"OK","Pendente"))</f>
        <v/>
      </c>
      <c r="T87" s="11">
        <f>IF(N87="","",IFERROR(N87/SUM($N$3:$N$112),0))</f>
        <v/>
      </c>
    </row>
    <row r="88" ht="30" customHeight="1">
      <c r="A88" s="3" t="n"/>
      <c r="B88" s="4" t="n"/>
      <c r="C88" s="3" t="n"/>
      <c r="D88" s="3" t="n"/>
      <c r="E88" s="5" t="n"/>
      <c r="F88" s="5" t="n"/>
      <c r="G88" s="6" t="n"/>
      <c r="H88" s="3" t="n"/>
      <c r="I88" s="5" t="n"/>
      <c r="J88" s="5" t="n"/>
      <c r="K88" s="5" t="n"/>
      <c r="L88" s="7" t="n"/>
      <c r="M88" s="8" t="n"/>
      <c r="N88" s="12">
        <f>IF(OR(L88="",M88=""),"",IFERROR(L88*M88,0))</f>
        <v/>
      </c>
      <c r="O88" s="13">
        <f>IF(B88="","",TEXT(B88,"mm/yyyy"))</f>
        <v/>
      </c>
      <c r="P88" s="3" t="n"/>
      <c r="Q88" s="5" t="n"/>
      <c r="R88" s="5" t="n"/>
      <c r="S88" s="13">
        <f>IF(COUNTA(A88:M88)=0,"",IF(AND(B88&lt;&gt;"",C88&lt;&gt;"",D88&lt;&gt;"",N88&gt;0,I88&lt;&gt;""),"OK","Pendente"))</f>
        <v/>
      </c>
      <c r="T88" s="14">
        <f>IF(N88="","",IFERROR(N88/SUM($N$3:$N$112),0))</f>
        <v/>
      </c>
    </row>
    <row r="89" ht="30" customHeight="1">
      <c r="A89" s="3" t="n"/>
      <c r="B89" s="4" t="n"/>
      <c r="C89" s="3" t="n"/>
      <c r="D89" s="3" t="n"/>
      <c r="E89" s="5" t="n"/>
      <c r="F89" s="5" t="n"/>
      <c r="G89" s="6" t="n"/>
      <c r="H89" s="3" t="n"/>
      <c r="I89" s="5" t="n"/>
      <c r="J89" s="5" t="n"/>
      <c r="K89" s="5" t="n"/>
      <c r="L89" s="7" t="n"/>
      <c r="M89" s="8" t="n"/>
      <c r="N89" s="9">
        <f>IF(OR(L89="",M89=""),"",IFERROR(L89*M89,0))</f>
        <v/>
      </c>
      <c r="O89" s="10">
        <f>IF(B89="","",TEXT(B89,"mm/yyyy"))</f>
        <v/>
      </c>
      <c r="P89" s="3" t="n"/>
      <c r="Q89" s="5" t="n"/>
      <c r="R89" s="5" t="n"/>
      <c r="S89" s="10">
        <f>IF(COUNTA(A89:M89)=0,"",IF(AND(B89&lt;&gt;"",C89&lt;&gt;"",D89&lt;&gt;"",N89&gt;0,I89&lt;&gt;""),"OK","Pendente"))</f>
        <v/>
      </c>
      <c r="T89" s="11">
        <f>IF(N89="","",IFERROR(N89/SUM($N$3:$N$112),0))</f>
        <v/>
      </c>
    </row>
    <row r="90" ht="30" customHeight="1">
      <c r="A90" s="3" t="n"/>
      <c r="B90" s="4" t="n"/>
      <c r="C90" s="3" t="n"/>
      <c r="D90" s="3" t="n"/>
      <c r="E90" s="5" t="n"/>
      <c r="F90" s="5" t="n"/>
      <c r="G90" s="6" t="n"/>
      <c r="H90" s="3" t="n"/>
      <c r="I90" s="5" t="n"/>
      <c r="J90" s="5" t="n"/>
      <c r="K90" s="5" t="n"/>
      <c r="L90" s="7" t="n"/>
      <c r="M90" s="8" t="n"/>
      <c r="N90" s="12">
        <f>IF(OR(L90="",M90=""),"",IFERROR(L90*M90,0))</f>
        <v/>
      </c>
      <c r="O90" s="13">
        <f>IF(B90="","",TEXT(B90,"mm/yyyy"))</f>
        <v/>
      </c>
      <c r="P90" s="3" t="n"/>
      <c r="Q90" s="5" t="n"/>
      <c r="R90" s="5" t="n"/>
      <c r="S90" s="13">
        <f>IF(COUNTA(A90:M90)=0,"",IF(AND(B90&lt;&gt;"",C90&lt;&gt;"",D90&lt;&gt;"",N90&gt;0,I90&lt;&gt;""),"OK","Pendente"))</f>
        <v/>
      </c>
      <c r="T90" s="14">
        <f>IF(N90="","",IFERROR(N90/SUM($N$3:$N$112),0))</f>
        <v/>
      </c>
    </row>
    <row r="91" ht="30" customHeight="1">
      <c r="A91" s="3" t="n"/>
      <c r="B91" s="4" t="n"/>
      <c r="C91" s="3" t="n"/>
      <c r="D91" s="3" t="n"/>
      <c r="E91" s="5" t="n"/>
      <c r="F91" s="5" t="n"/>
      <c r="G91" s="6" t="n"/>
      <c r="H91" s="3" t="n"/>
      <c r="I91" s="5" t="n"/>
      <c r="J91" s="5" t="n"/>
      <c r="K91" s="5" t="n"/>
      <c r="L91" s="7" t="n"/>
      <c r="M91" s="8" t="n"/>
      <c r="N91" s="9">
        <f>IF(OR(L91="",M91=""),"",IFERROR(L91*M91,0))</f>
        <v/>
      </c>
      <c r="O91" s="10">
        <f>IF(B91="","",TEXT(B91,"mm/yyyy"))</f>
        <v/>
      </c>
      <c r="P91" s="3" t="n"/>
      <c r="Q91" s="5" t="n"/>
      <c r="R91" s="5" t="n"/>
      <c r="S91" s="10">
        <f>IF(COUNTA(A91:M91)=0,"",IF(AND(B91&lt;&gt;"",C91&lt;&gt;"",D91&lt;&gt;"",N91&gt;0,I91&lt;&gt;""),"OK","Pendente"))</f>
        <v/>
      </c>
      <c r="T91" s="11">
        <f>IF(N91="","",IFERROR(N91/SUM($N$3:$N$112),0))</f>
        <v/>
      </c>
    </row>
    <row r="92" ht="30" customHeight="1">
      <c r="A92" s="3" t="n"/>
      <c r="B92" s="4" t="n"/>
      <c r="C92" s="3" t="n"/>
      <c r="D92" s="3" t="n"/>
      <c r="E92" s="5" t="n"/>
      <c r="F92" s="5" t="n"/>
      <c r="G92" s="6" t="n"/>
      <c r="H92" s="3" t="n"/>
      <c r="I92" s="5" t="n"/>
      <c r="J92" s="5" t="n"/>
      <c r="K92" s="5" t="n"/>
      <c r="L92" s="7" t="n"/>
      <c r="M92" s="8" t="n"/>
      <c r="N92" s="12">
        <f>IF(OR(L92="",M92=""),"",IFERROR(L92*M92,0))</f>
        <v/>
      </c>
      <c r="O92" s="13">
        <f>IF(B92="","",TEXT(B92,"mm/yyyy"))</f>
        <v/>
      </c>
      <c r="P92" s="3" t="n"/>
      <c r="Q92" s="5" t="n"/>
      <c r="R92" s="5" t="n"/>
      <c r="S92" s="13">
        <f>IF(COUNTA(A92:M92)=0,"",IF(AND(B92&lt;&gt;"",C92&lt;&gt;"",D92&lt;&gt;"",N92&gt;0,I92&lt;&gt;""),"OK","Pendente"))</f>
        <v/>
      </c>
      <c r="T92" s="14">
        <f>IF(N92="","",IFERROR(N92/SUM($N$3:$N$112),0))</f>
        <v/>
      </c>
    </row>
    <row r="93" ht="30" customHeight="1">
      <c r="A93" s="3" t="n"/>
      <c r="B93" s="4" t="n"/>
      <c r="C93" s="3" t="n"/>
      <c r="D93" s="3" t="n"/>
      <c r="E93" s="5" t="n"/>
      <c r="F93" s="5" t="n"/>
      <c r="G93" s="6" t="n"/>
      <c r="H93" s="3" t="n"/>
      <c r="I93" s="5" t="n"/>
      <c r="J93" s="5" t="n"/>
      <c r="K93" s="5" t="n"/>
      <c r="L93" s="7" t="n"/>
      <c r="M93" s="8" t="n"/>
      <c r="N93" s="9">
        <f>IF(OR(L93="",M93=""),"",IFERROR(L93*M93,0))</f>
        <v/>
      </c>
      <c r="O93" s="10">
        <f>IF(B93="","",TEXT(B93,"mm/yyyy"))</f>
        <v/>
      </c>
      <c r="P93" s="3" t="n"/>
      <c r="Q93" s="5" t="n"/>
      <c r="R93" s="5" t="n"/>
      <c r="S93" s="10">
        <f>IF(COUNTA(A93:M93)=0,"",IF(AND(B93&lt;&gt;"",C93&lt;&gt;"",D93&lt;&gt;"",N93&gt;0,I93&lt;&gt;""),"OK","Pendente"))</f>
        <v/>
      </c>
      <c r="T93" s="11">
        <f>IF(N93="","",IFERROR(N93/SUM($N$3:$N$112),0))</f>
        <v/>
      </c>
    </row>
    <row r="94" ht="30" customHeight="1">
      <c r="A94" s="3" t="n"/>
      <c r="B94" s="4" t="n"/>
      <c r="C94" s="3" t="n"/>
      <c r="D94" s="3" t="n"/>
      <c r="E94" s="5" t="n"/>
      <c r="F94" s="5" t="n"/>
      <c r="G94" s="6" t="n"/>
      <c r="H94" s="3" t="n"/>
      <c r="I94" s="5" t="n"/>
      <c r="J94" s="5" t="n"/>
      <c r="K94" s="5" t="n"/>
      <c r="L94" s="7" t="n"/>
      <c r="M94" s="8" t="n"/>
      <c r="N94" s="12">
        <f>IF(OR(L94="",M94=""),"",IFERROR(L94*M94,0))</f>
        <v/>
      </c>
      <c r="O94" s="13">
        <f>IF(B94="","",TEXT(B94,"mm/yyyy"))</f>
        <v/>
      </c>
      <c r="P94" s="3" t="n"/>
      <c r="Q94" s="5" t="n"/>
      <c r="R94" s="5" t="n"/>
      <c r="S94" s="13">
        <f>IF(COUNTA(A94:M94)=0,"",IF(AND(B94&lt;&gt;"",C94&lt;&gt;"",D94&lt;&gt;"",N94&gt;0,I94&lt;&gt;""),"OK","Pendente"))</f>
        <v/>
      </c>
      <c r="T94" s="14">
        <f>IF(N94="","",IFERROR(N94/SUM($N$3:$N$112),0))</f>
        <v/>
      </c>
    </row>
    <row r="95" ht="30" customHeight="1">
      <c r="A95" s="3" t="n"/>
      <c r="B95" s="4" t="n"/>
      <c r="C95" s="3" t="n"/>
      <c r="D95" s="3" t="n"/>
      <c r="E95" s="5" t="n"/>
      <c r="F95" s="5" t="n"/>
      <c r="G95" s="6" t="n"/>
      <c r="H95" s="3" t="n"/>
      <c r="I95" s="5" t="n"/>
      <c r="J95" s="5" t="n"/>
      <c r="K95" s="5" t="n"/>
      <c r="L95" s="7" t="n"/>
      <c r="M95" s="8" t="n"/>
      <c r="N95" s="9">
        <f>IF(OR(L95="",M95=""),"",IFERROR(L95*M95,0))</f>
        <v/>
      </c>
      <c r="O95" s="10">
        <f>IF(B95="","",TEXT(B95,"mm/yyyy"))</f>
        <v/>
      </c>
      <c r="P95" s="3" t="n"/>
      <c r="Q95" s="5" t="n"/>
      <c r="R95" s="5" t="n"/>
      <c r="S95" s="10">
        <f>IF(COUNTA(A95:M95)=0,"",IF(AND(B95&lt;&gt;"",C95&lt;&gt;"",D95&lt;&gt;"",N95&gt;0,I95&lt;&gt;""),"OK","Pendente"))</f>
        <v/>
      </c>
      <c r="T95" s="11">
        <f>IF(N95="","",IFERROR(N95/SUM($N$3:$N$112),0))</f>
        <v/>
      </c>
    </row>
    <row r="96" ht="30" customHeight="1">
      <c r="A96" s="3" t="n"/>
      <c r="B96" s="4" t="n"/>
      <c r="C96" s="3" t="n"/>
      <c r="D96" s="3" t="n"/>
      <c r="E96" s="5" t="n"/>
      <c r="F96" s="5" t="n"/>
      <c r="G96" s="6" t="n"/>
      <c r="H96" s="3" t="n"/>
      <c r="I96" s="5" t="n"/>
      <c r="J96" s="5" t="n"/>
      <c r="K96" s="5" t="n"/>
      <c r="L96" s="7" t="n"/>
      <c r="M96" s="8" t="n"/>
      <c r="N96" s="12">
        <f>IF(OR(L96="",M96=""),"",IFERROR(L96*M96,0))</f>
        <v/>
      </c>
      <c r="O96" s="13">
        <f>IF(B96="","",TEXT(B96,"mm/yyyy"))</f>
        <v/>
      </c>
      <c r="P96" s="3" t="n"/>
      <c r="Q96" s="5" t="n"/>
      <c r="R96" s="5" t="n"/>
      <c r="S96" s="13">
        <f>IF(COUNTA(A96:M96)=0,"",IF(AND(B96&lt;&gt;"",C96&lt;&gt;"",D96&lt;&gt;"",N96&gt;0,I96&lt;&gt;""),"OK","Pendente"))</f>
        <v/>
      </c>
      <c r="T96" s="14">
        <f>IF(N96="","",IFERROR(N96/SUM($N$3:$N$112),0))</f>
        <v/>
      </c>
    </row>
    <row r="97" ht="30" customHeight="1">
      <c r="A97" s="3" t="n"/>
      <c r="B97" s="4" t="n"/>
      <c r="C97" s="3" t="n"/>
      <c r="D97" s="3" t="n"/>
      <c r="E97" s="5" t="n"/>
      <c r="F97" s="5" t="n"/>
      <c r="G97" s="6" t="n"/>
      <c r="H97" s="3" t="n"/>
      <c r="I97" s="5" t="n"/>
      <c r="J97" s="5" t="n"/>
      <c r="K97" s="5" t="n"/>
      <c r="L97" s="7" t="n"/>
      <c r="M97" s="8" t="n"/>
      <c r="N97" s="9">
        <f>IF(OR(L97="",M97=""),"",IFERROR(L97*M97,0))</f>
        <v/>
      </c>
      <c r="O97" s="10">
        <f>IF(B97="","",TEXT(B97,"mm/yyyy"))</f>
        <v/>
      </c>
      <c r="P97" s="3" t="n"/>
      <c r="Q97" s="5" t="n"/>
      <c r="R97" s="5" t="n"/>
      <c r="S97" s="10">
        <f>IF(COUNTA(A97:M97)=0,"",IF(AND(B97&lt;&gt;"",C97&lt;&gt;"",D97&lt;&gt;"",N97&gt;0,I97&lt;&gt;""),"OK","Pendente"))</f>
        <v/>
      </c>
      <c r="T97" s="11">
        <f>IF(N97="","",IFERROR(N97/SUM($N$3:$N$112),0))</f>
        <v/>
      </c>
    </row>
    <row r="98" ht="30" customHeight="1">
      <c r="A98" s="3" t="n"/>
      <c r="B98" s="4" t="n"/>
      <c r="C98" s="3" t="n"/>
      <c r="D98" s="3" t="n"/>
      <c r="E98" s="5" t="n"/>
      <c r="F98" s="5" t="n"/>
      <c r="G98" s="6" t="n"/>
      <c r="H98" s="3" t="n"/>
      <c r="I98" s="5" t="n"/>
      <c r="J98" s="5" t="n"/>
      <c r="K98" s="5" t="n"/>
      <c r="L98" s="7" t="n"/>
      <c r="M98" s="8" t="n"/>
      <c r="N98" s="12">
        <f>IF(OR(L98="",M98=""),"",IFERROR(L98*M98,0))</f>
        <v/>
      </c>
      <c r="O98" s="13">
        <f>IF(B98="","",TEXT(B98,"mm/yyyy"))</f>
        <v/>
      </c>
      <c r="P98" s="3" t="n"/>
      <c r="Q98" s="5" t="n"/>
      <c r="R98" s="5" t="n"/>
      <c r="S98" s="13">
        <f>IF(COUNTA(A98:M98)=0,"",IF(AND(B98&lt;&gt;"",C98&lt;&gt;"",D98&lt;&gt;"",N98&gt;0,I98&lt;&gt;""),"OK","Pendente"))</f>
        <v/>
      </c>
      <c r="T98" s="14">
        <f>IF(N98="","",IFERROR(N98/SUM($N$3:$N$112),0))</f>
        <v/>
      </c>
    </row>
    <row r="99" ht="30" customHeight="1">
      <c r="A99" s="3" t="n"/>
      <c r="B99" s="4" t="n"/>
      <c r="C99" s="3" t="n"/>
      <c r="D99" s="3" t="n"/>
      <c r="E99" s="5" t="n"/>
      <c r="F99" s="5" t="n"/>
      <c r="G99" s="6" t="n"/>
      <c r="H99" s="3" t="n"/>
      <c r="I99" s="5" t="n"/>
      <c r="J99" s="5" t="n"/>
      <c r="K99" s="5" t="n"/>
      <c r="L99" s="7" t="n"/>
      <c r="M99" s="8" t="n"/>
      <c r="N99" s="9">
        <f>IF(OR(L99="",M99=""),"",IFERROR(L99*M99,0))</f>
        <v/>
      </c>
      <c r="O99" s="10">
        <f>IF(B99="","",TEXT(B99,"mm/yyyy"))</f>
        <v/>
      </c>
      <c r="P99" s="3" t="n"/>
      <c r="Q99" s="5" t="n"/>
      <c r="R99" s="5" t="n"/>
      <c r="S99" s="10">
        <f>IF(COUNTA(A99:M99)=0,"",IF(AND(B99&lt;&gt;"",C99&lt;&gt;"",D99&lt;&gt;"",N99&gt;0,I99&lt;&gt;""),"OK","Pendente"))</f>
        <v/>
      </c>
      <c r="T99" s="11">
        <f>IF(N99="","",IFERROR(N99/SUM($N$3:$N$112),0))</f>
        <v/>
      </c>
    </row>
    <row r="100" ht="30" customHeight="1">
      <c r="A100" s="3" t="n"/>
      <c r="B100" s="4" t="n"/>
      <c r="C100" s="3" t="n"/>
      <c r="D100" s="3" t="n"/>
      <c r="E100" s="5" t="n"/>
      <c r="F100" s="5" t="n"/>
      <c r="G100" s="6" t="n"/>
      <c r="H100" s="3" t="n"/>
      <c r="I100" s="5" t="n"/>
      <c r="J100" s="5" t="n"/>
      <c r="K100" s="5" t="n"/>
      <c r="L100" s="7" t="n"/>
      <c r="M100" s="8" t="n"/>
      <c r="N100" s="12">
        <f>IF(OR(L100="",M100=""),"",IFERROR(L100*M100,0))</f>
        <v/>
      </c>
      <c r="O100" s="13">
        <f>IF(B100="","",TEXT(B100,"mm/yyyy"))</f>
        <v/>
      </c>
      <c r="P100" s="3" t="n"/>
      <c r="Q100" s="5" t="n"/>
      <c r="R100" s="5" t="n"/>
      <c r="S100" s="13">
        <f>IF(COUNTA(A100:M100)=0,"",IF(AND(B100&lt;&gt;"",C100&lt;&gt;"",D100&lt;&gt;"",N100&gt;0,I100&lt;&gt;""),"OK","Pendente"))</f>
        <v/>
      </c>
      <c r="T100" s="14">
        <f>IF(N100="","",IFERROR(N100/SUM($N$3:$N$112),0))</f>
        <v/>
      </c>
    </row>
    <row r="101" ht="30" customHeight="1">
      <c r="A101" s="3" t="n"/>
      <c r="B101" s="4" t="n"/>
      <c r="C101" s="3" t="n"/>
      <c r="D101" s="3" t="n"/>
      <c r="E101" s="5" t="n"/>
      <c r="F101" s="5" t="n"/>
      <c r="G101" s="6" t="n"/>
      <c r="H101" s="3" t="n"/>
      <c r="I101" s="5" t="n"/>
      <c r="J101" s="5" t="n"/>
      <c r="K101" s="5" t="n"/>
      <c r="L101" s="7" t="n"/>
      <c r="M101" s="8" t="n"/>
      <c r="N101" s="9">
        <f>IF(OR(L101="",M101=""),"",IFERROR(L101*M101,0))</f>
        <v/>
      </c>
      <c r="O101" s="10">
        <f>IF(B101="","",TEXT(B101,"mm/yyyy"))</f>
        <v/>
      </c>
      <c r="P101" s="3" t="n"/>
      <c r="Q101" s="5" t="n"/>
      <c r="R101" s="5" t="n"/>
      <c r="S101" s="10">
        <f>IF(COUNTA(A101:M101)=0,"",IF(AND(B101&lt;&gt;"",C101&lt;&gt;"",D101&lt;&gt;"",N101&gt;0,I101&lt;&gt;""),"OK","Pendente"))</f>
        <v/>
      </c>
      <c r="T101" s="11">
        <f>IF(N101="","",IFERROR(N101/SUM($N$3:$N$112),0))</f>
        <v/>
      </c>
    </row>
    <row r="102" ht="30" customHeight="1">
      <c r="A102" s="3" t="n"/>
      <c r="B102" s="4" t="n"/>
      <c r="C102" s="3" t="n"/>
      <c r="D102" s="3" t="n"/>
      <c r="E102" s="5" t="n"/>
      <c r="F102" s="5" t="n"/>
      <c r="G102" s="6" t="n"/>
      <c r="H102" s="3" t="n"/>
      <c r="I102" s="5" t="n"/>
      <c r="J102" s="5" t="n"/>
      <c r="K102" s="5" t="n"/>
      <c r="L102" s="7" t="n"/>
      <c r="M102" s="8" t="n"/>
      <c r="N102" s="12">
        <f>IF(OR(L102="",M102=""),"",IFERROR(L102*M102,0))</f>
        <v/>
      </c>
      <c r="O102" s="13">
        <f>IF(B102="","",TEXT(B102,"mm/yyyy"))</f>
        <v/>
      </c>
      <c r="P102" s="3" t="n"/>
      <c r="Q102" s="5" t="n"/>
      <c r="R102" s="5" t="n"/>
      <c r="S102" s="13">
        <f>IF(COUNTA(A102:M102)=0,"",IF(AND(B102&lt;&gt;"",C102&lt;&gt;"",D102&lt;&gt;"",N102&gt;0,I102&lt;&gt;""),"OK","Pendente"))</f>
        <v/>
      </c>
      <c r="T102" s="14">
        <f>IF(N102="","",IFERROR(N102/SUM($N$3:$N$112),0))</f>
        <v/>
      </c>
    </row>
    <row r="103" ht="30" customHeight="1">
      <c r="A103" s="3" t="n"/>
      <c r="B103" s="4" t="n"/>
      <c r="C103" s="3" t="n"/>
      <c r="D103" s="3" t="n"/>
      <c r="E103" s="5" t="n"/>
      <c r="F103" s="5" t="n"/>
      <c r="G103" s="6" t="n"/>
      <c r="H103" s="3" t="n"/>
      <c r="I103" s="5" t="n"/>
      <c r="J103" s="5" t="n"/>
      <c r="K103" s="5" t="n"/>
      <c r="L103" s="7" t="n"/>
      <c r="M103" s="8" t="n"/>
      <c r="N103" s="9">
        <f>IF(OR(L103="",M103=""),"",IFERROR(L103*M103,0))</f>
        <v/>
      </c>
      <c r="O103" s="10">
        <f>IF(B103="","",TEXT(B103,"mm/yyyy"))</f>
        <v/>
      </c>
      <c r="P103" s="3" t="n"/>
      <c r="Q103" s="5" t="n"/>
      <c r="R103" s="5" t="n"/>
      <c r="S103" s="10">
        <f>IF(COUNTA(A103:M103)=0,"",IF(AND(B103&lt;&gt;"",C103&lt;&gt;"",D103&lt;&gt;"",N103&gt;0,I103&lt;&gt;""),"OK","Pendente"))</f>
        <v/>
      </c>
      <c r="T103" s="11">
        <f>IF(N103="","",IFERROR(N103/SUM($N$3:$N$112),0))</f>
        <v/>
      </c>
    </row>
    <row r="104" ht="30" customHeight="1">
      <c r="A104" s="3" t="n"/>
      <c r="B104" s="4" t="n"/>
      <c r="C104" s="3" t="n"/>
      <c r="D104" s="3" t="n"/>
      <c r="E104" s="5" t="n"/>
      <c r="F104" s="5" t="n"/>
      <c r="G104" s="6" t="n"/>
      <c r="H104" s="3" t="n"/>
      <c r="I104" s="5" t="n"/>
      <c r="J104" s="5" t="n"/>
      <c r="K104" s="5" t="n"/>
      <c r="L104" s="7" t="n"/>
      <c r="M104" s="8" t="n"/>
      <c r="N104" s="12">
        <f>IF(OR(L104="",M104=""),"",IFERROR(L104*M104,0))</f>
        <v/>
      </c>
      <c r="O104" s="13">
        <f>IF(B104="","",TEXT(B104,"mm/yyyy"))</f>
        <v/>
      </c>
      <c r="P104" s="3" t="n"/>
      <c r="Q104" s="5" t="n"/>
      <c r="R104" s="5" t="n"/>
      <c r="S104" s="13">
        <f>IF(COUNTA(A104:M104)=0,"",IF(AND(B104&lt;&gt;"",C104&lt;&gt;"",D104&lt;&gt;"",N104&gt;0,I104&lt;&gt;""),"OK","Pendente"))</f>
        <v/>
      </c>
      <c r="T104" s="14">
        <f>IF(N104="","",IFERROR(N104/SUM($N$3:$N$112),0))</f>
        <v/>
      </c>
    </row>
    <row r="105" ht="30" customHeight="1">
      <c r="A105" s="3" t="n"/>
      <c r="B105" s="4" t="n"/>
      <c r="C105" s="3" t="n"/>
      <c r="D105" s="3" t="n"/>
      <c r="E105" s="5" t="n"/>
      <c r="F105" s="5" t="n"/>
      <c r="G105" s="6" t="n"/>
      <c r="H105" s="3" t="n"/>
      <c r="I105" s="5" t="n"/>
      <c r="J105" s="5" t="n"/>
      <c r="K105" s="5" t="n"/>
      <c r="L105" s="7" t="n"/>
      <c r="M105" s="8" t="n"/>
      <c r="N105" s="9">
        <f>IF(OR(L105="",M105=""),"",IFERROR(L105*M105,0))</f>
        <v/>
      </c>
      <c r="O105" s="10">
        <f>IF(B105="","",TEXT(B105,"mm/yyyy"))</f>
        <v/>
      </c>
      <c r="P105" s="3" t="n"/>
      <c r="Q105" s="5" t="n"/>
      <c r="R105" s="5" t="n"/>
      <c r="S105" s="10">
        <f>IF(COUNTA(A105:M105)=0,"",IF(AND(B105&lt;&gt;"",C105&lt;&gt;"",D105&lt;&gt;"",N105&gt;0,I105&lt;&gt;""),"OK","Pendente"))</f>
        <v/>
      </c>
      <c r="T105" s="11">
        <f>IF(N105="","",IFERROR(N105/SUM($N$3:$N$112),0))</f>
        <v/>
      </c>
    </row>
    <row r="106" ht="30" customHeight="1">
      <c r="A106" s="3" t="n"/>
      <c r="B106" s="4" t="n"/>
      <c r="C106" s="3" t="n"/>
      <c r="D106" s="3" t="n"/>
      <c r="E106" s="5" t="n"/>
      <c r="F106" s="5" t="n"/>
      <c r="G106" s="6" t="n"/>
      <c r="H106" s="3" t="n"/>
      <c r="I106" s="5" t="n"/>
      <c r="J106" s="5" t="n"/>
      <c r="K106" s="5" t="n"/>
      <c r="L106" s="7" t="n"/>
      <c r="M106" s="8" t="n"/>
      <c r="N106" s="12">
        <f>IF(OR(L106="",M106=""),"",IFERROR(L106*M106,0))</f>
        <v/>
      </c>
      <c r="O106" s="13">
        <f>IF(B106="","",TEXT(B106,"mm/yyyy"))</f>
        <v/>
      </c>
      <c r="P106" s="3" t="n"/>
      <c r="Q106" s="5" t="n"/>
      <c r="R106" s="5" t="n"/>
      <c r="S106" s="13">
        <f>IF(COUNTA(A106:M106)=0,"",IF(AND(B106&lt;&gt;"",C106&lt;&gt;"",D106&lt;&gt;"",N106&gt;0,I106&lt;&gt;""),"OK","Pendente"))</f>
        <v/>
      </c>
      <c r="T106" s="14">
        <f>IF(N106="","",IFERROR(N106/SUM($N$3:$N$112),0))</f>
        <v/>
      </c>
    </row>
    <row r="107" ht="30" customHeight="1">
      <c r="A107" s="3" t="n"/>
      <c r="B107" s="4" t="n"/>
      <c r="C107" s="3" t="n"/>
      <c r="D107" s="3" t="n"/>
      <c r="E107" s="5" t="n"/>
      <c r="F107" s="5" t="n"/>
      <c r="G107" s="6" t="n"/>
      <c r="H107" s="3" t="n"/>
      <c r="I107" s="5" t="n"/>
      <c r="J107" s="5" t="n"/>
      <c r="K107" s="5" t="n"/>
      <c r="L107" s="7" t="n"/>
      <c r="M107" s="8" t="n"/>
      <c r="N107" s="9">
        <f>IF(OR(L107="",M107=""),"",IFERROR(L107*M107,0))</f>
        <v/>
      </c>
      <c r="O107" s="10">
        <f>IF(B107="","",TEXT(B107,"mm/yyyy"))</f>
        <v/>
      </c>
      <c r="P107" s="3" t="n"/>
      <c r="Q107" s="5" t="n"/>
      <c r="R107" s="5" t="n"/>
      <c r="S107" s="10">
        <f>IF(COUNTA(A107:M107)=0,"",IF(AND(B107&lt;&gt;"",C107&lt;&gt;"",D107&lt;&gt;"",N107&gt;0,I107&lt;&gt;""),"OK","Pendente"))</f>
        <v/>
      </c>
      <c r="T107" s="11">
        <f>IF(N107="","",IFERROR(N107/SUM($N$3:$N$112),0))</f>
        <v/>
      </c>
    </row>
    <row r="108" ht="30" customHeight="1">
      <c r="A108" s="3" t="n"/>
      <c r="B108" s="4" t="n"/>
      <c r="C108" s="3" t="n"/>
      <c r="D108" s="3" t="n"/>
      <c r="E108" s="5" t="n"/>
      <c r="F108" s="5" t="n"/>
      <c r="G108" s="6" t="n"/>
      <c r="H108" s="3" t="n"/>
      <c r="I108" s="5" t="n"/>
      <c r="J108" s="5" t="n"/>
      <c r="K108" s="5" t="n"/>
      <c r="L108" s="7" t="n"/>
      <c r="M108" s="8" t="n"/>
      <c r="N108" s="12">
        <f>IF(OR(L108="",M108=""),"",IFERROR(L108*M108,0))</f>
        <v/>
      </c>
      <c r="O108" s="13">
        <f>IF(B108="","",TEXT(B108,"mm/yyyy"))</f>
        <v/>
      </c>
      <c r="P108" s="3" t="n"/>
      <c r="Q108" s="5" t="n"/>
      <c r="R108" s="5" t="n"/>
      <c r="S108" s="13">
        <f>IF(COUNTA(A108:M108)=0,"",IF(AND(B108&lt;&gt;"",C108&lt;&gt;"",D108&lt;&gt;"",N108&gt;0,I108&lt;&gt;""),"OK","Pendente"))</f>
        <v/>
      </c>
      <c r="T108" s="14">
        <f>IF(N108="","",IFERROR(N108/SUM($N$3:$N$112),0))</f>
        <v/>
      </c>
    </row>
    <row r="109" ht="30" customHeight="1">
      <c r="A109" s="3" t="n"/>
      <c r="B109" s="4" t="n"/>
      <c r="C109" s="3" t="n"/>
      <c r="D109" s="3" t="n"/>
      <c r="E109" s="5" t="n"/>
      <c r="F109" s="5" t="n"/>
      <c r="G109" s="6" t="n"/>
      <c r="H109" s="3" t="n"/>
      <c r="I109" s="5" t="n"/>
      <c r="J109" s="5" t="n"/>
      <c r="K109" s="5" t="n"/>
      <c r="L109" s="7" t="n"/>
      <c r="M109" s="8" t="n"/>
      <c r="N109" s="9">
        <f>IF(OR(L109="",M109=""),"",IFERROR(L109*M109,0))</f>
        <v/>
      </c>
      <c r="O109" s="10">
        <f>IF(B109="","",TEXT(B109,"mm/yyyy"))</f>
        <v/>
      </c>
      <c r="P109" s="3" t="n"/>
      <c r="Q109" s="5" t="n"/>
      <c r="R109" s="5" t="n"/>
      <c r="S109" s="10">
        <f>IF(COUNTA(A109:M109)=0,"",IF(AND(B109&lt;&gt;"",C109&lt;&gt;"",D109&lt;&gt;"",N109&gt;0,I109&lt;&gt;""),"OK","Pendente"))</f>
        <v/>
      </c>
      <c r="T109" s="11">
        <f>IF(N109="","",IFERROR(N109/SUM($N$3:$N$112),0))</f>
        <v/>
      </c>
    </row>
    <row r="110" ht="30" customHeight="1">
      <c r="A110" s="3" t="n"/>
      <c r="B110" s="4" t="n"/>
      <c r="C110" s="3" t="n"/>
      <c r="D110" s="3" t="n"/>
      <c r="E110" s="5" t="n"/>
      <c r="F110" s="5" t="n"/>
      <c r="G110" s="6" t="n"/>
      <c r="H110" s="3" t="n"/>
      <c r="I110" s="5" t="n"/>
      <c r="J110" s="5" t="n"/>
      <c r="K110" s="5" t="n"/>
      <c r="L110" s="7" t="n"/>
      <c r="M110" s="8" t="n"/>
      <c r="N110" s="12">
        <f>IF(OR(L110="",M110=""),"",IFERROR(L110*M110,0))</f>
        <v/>
      </c>
      <c r="O110" s="13">
        <f>IF(B110="","",TEXT(B110,"mm/yyyy"))</f>
        <v/>
      </c>
      <c r="P110" s="3" t="n"/>
      <c r="Q110" s="5" t="n"/>
      <c r="R110" s="5" t="n"/>
      <c r="S110" s="13">
        <f>IF(COUNTA(A110:M110)=0,"",IF(AND(B110&lt;&gt;"",C110&lt;&gt;"",D110&lt;&gt;"",N110&gt;0,I110&lt;&gt;""),"OK","Pendente"))</f>
        <v/>
      </c>
      <c r="T110" s="14">
        <f>IF(N110="","",IFERROR(N110/SUM($N$3:$N$112),0))</f>
        <v/>
      </c>
    </row>
    <row r="111" ht="30" customHeight="1">
      <c r="A111" s="3" t="n"/>
      <c r="B111" s="4" t="n"/>
      <c r="C111" s="3" t="n"/>
      <c r="D111" s="3" t="n"/>
      <c r="E111" s="5" t="n"/>
      <c r="F111" s="5" t="n"/>
      <c r="G111" s="6" t="n"/>
      <c r="H111" s="3" t="n"/>
      <c r="I111" s="5" t="n"/>
      <c r="J111" s="5" t="n"/>
      <c r="K111" s="5" t="n"/>
      <c r="L111" s="7" t="n"/>
      <c r="M111" s="8" t="n"/>
      <c r="N111" s="9">
        <f>IF(OR(L111="",M111=""),"",IFERROR(L111*M111,0))</f>
        <v/>
      </c>
      <c r="O111" s="10">
        <f>IF(B111="","",TEXT(B111,"mm/yyyy"))</f>
        <v/>
      </c>
      <c r="P111" s="3" t="n"/>
      <c r="Q111" s="5" t="n"/>
      <c r="R111" s="5" t="n"/>
      <c r="S111" s="10">
        <f>IF(COUNTA(A111:M111)=0,"",IF(AND(B111&lt;&gt;"",C111&lt;&gt;"",D111&lt;&gt;"",N111&gt;0,I111&lt;&gt;""),"OK","Pendente"))</f>
        <v/>
      </c>
      <c r="T111" s="11">
        <f>IF(N111="","",IFERROR(N111/SUM($N$3:$N$112),0))</f>
        <v/>
      </c>
    </row>
    <row r="112" ht="30" customHeight="1">
      <c r="A112" s="3" t="n"/>
      <c r="B112" s="4" t="n"/>
      <c r="C112" s="3" t="n"/>
      <c r="D112" s="3" t="n"/>
      <c r="E112" s="5" t="n"/>
      <c r="F112" s="5" t="n"/>
      <c r="G112" s="6" t="n"/>
      <c r="H112" s="3" t="n"/>
      <c r="I112" s="5" t="n"/>
      <c r="J112" s="5" t="n"/>
      <c r="K112" s="5" t="n"/>
      <c r="L112" s="7" t="n"/>
      <c r="M112" s="8" t="n"/>
      <c r="N112" s="12">
        <f>IF(OR(L112="",M112=""),"",IFERROR(L112*M112,0))</f>
        <v/>
      </c>
      <c r="O112" s="13">
        <f>IF(B112="","",TEXT(B112,"mm/yyyy"))</f>
        <v/>
      </c>
      <c r="P112" s="3" t="n"/>
      <c r="Q112" s="5" t="n"/>
      <c r="R112" s="5" t="n"/>
      <c r="S112" s="13">
        <f>IF(COUNTA(A112:M112)=0,"",IF(AND(B112&lt;&gt;"",C112&lt;&gt;"",D112&lt;&gt;"",N112&gt;0,I112&lt;&gt;""),"OK","Pendente"))</f>
        <v/>
      </c>
      <c r="T112" s="14">
        <f>IF(N112="","",IFERROR(N112/SUM($N$3:$N$112),0))</f>
        <v/>
      </c>
    </row>
  </sheetData>
  <autoFilter ref="A2:T112"/>
  <mergeCells count="1">
    <mergeCell ref="A1:T1"/>
  </mergeCells>
  <conditionalFormatting sqref="S3:S112">
    <cfRule type="expression" priority="1" dxfId="0">
      <formula>$S3="OK"</formula>
    </cfRule>
    <cfRule type="expression" priority="2" dxfId="1">
      <formula>$S3="Pendente"</formula>
    </cfRule>
  </conditionalFormatting>
  <conditionalFormatting sqref="P3:P112">
    <cfRule type="expression" priority="3" dxfId="2">
      <formula>$P3="Pendente"</formula>
    </cfRule>
  </conditionalFormatting>
  <dataValidations count="7">
    <dataValidation sqref="C3:C112" showErrorMessage="1" showInputMessage="1" allowBlank="1" type="list">
      <formula1>='Cadastros e Instruções'!$A$4:$A$5</formula1>
    </dataValidation>
    <dataValidation sqref="D3:D112" showErrorMessage="1" showInputMessage="1" allowBlank="1" type="list">
      <formula1>='Cadastros e Instruções'!$B$4:$B$11</formula1>
    </dataValidation>
    <dataValidation sqref="J3:J112" showErrorMessage="1" showInputMessage="1" allowBlank="1" type="list">
      <formula1>='Cadastros e Instruções'!$C$4:$C$8</formula1>
    </dataValidation>
    <dataValidation sqref="P3:P112" showErrorMessage="1" showInputMessage="1" allowBlank="1" type="list">
      <formula1>='Cadastros e Instruções'!$D$4:$D$6</formula1>
    </dataValidation>
    <dataValidation sqref="Q3:Q112" showErrorMessage="1" showInputMessage="1" allowBlank="1" type="list">
      <formula1>='Cadastros e Instruções'!$E$4:$E$8</formula1>
    </dataValidation>
    <dataValidation sqref="L3:L112" showErrorMessage="1" showInputMessage="1" allowBlank="1" type="decimal" operator="greaterThan">
      <formula1>0</formula1>
    </dataValidation>
    <dataValidation sqref="M3:M112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2" customWidth="1" min="3" max="3"/>
    <col width="16" customWidth="1" min="4" max="4"/>
    <col width="18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8" customHeight="1">
      <c r="A1" s="1" t="inlineStr">
        <is>
          <t>Resumo Executivo | Veja o caixa antes da próxima decisão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2" t="n"/>
    </row>
    <row r="2"/>
    <row r="3">
      <c r="A3" s="15" t="inlineStr">
        <is>
          <t>Total de receitas</t>
        </is>
      </c>
      <c r="B3" s="16">
        <f>SUMIF('Lançamentos'!$C$3:$C$112,"Receita",'Lançamentos'!$N$3:$N$112)</f>
        <v/>
      </c>
      <c r="D3" s="2" t="inlineStr">
        <is>
          <t>Movimento</t>
        </is>
      </c>
      <c r="E3" s="2" t="inlineStr">
        <is>
          <t>Valor</t>
        </is>
      </c>
    </row>
    <row r="4">
      <c r="A4" s="15" t="inlineStr">
        <is>
          <t>Total de despesas</t>
        </is>
      </c>
      <c r="B4" s="16">
        <f>SUMIF('Lançamentos'!$C$3:$C$112,"Despesa",'Lançamentos'!$N$3:$N$112)</f>
        <v/>
      </c>
      <c r="D4" s="17" t="inlineStr">
        <is>
          <t>Receitas</t>
        </is>
      </c>
      <c r="E4" s="18">
        <f>'Resumo'!$B$3</f>
        <v/>
      </c>
    </row>
    <row r="5">
      <c r="A5" s="15" t="inlineStr">
        <is>
          <t>Saldo disponível</t>
        </is>
      </c>
      <c r="B5" s="16">
        <f>B3-B4</f>
        <v/>
      </c>
      <c r="D5" s="19" t="inlineStr">
        <is>
          <t>Despesas</t>
        </is>
      </c>
      <c r="E5" s="20">
        <f>'Resumo'!$B$4</f>
        <v/>
      </c>
    </row>
    <row r="6">
      <c r="A6" s="15" t="inlineStr">
        <is>
          <t>Média das despesas</t>
        </is>
      </c>
      <c r="B6" s="16">
        <f>IFERROR(AVERAGEIF('Lançamentos'!$C$3:$C$112,"Despesa",'Lançamentos'!$N$3:$N$112),0)</f>
        <v/>
      </c>
    </row>
    <row r="7">
      <c r="A7" s="15" t="inlineStr">
        <is>
          <t>Documentos pendentes</t>
        </is>
      </c>
      <c r="B7" s="21">
        <f>COUNTIF('Lançamentos'!$P$3:$P$112,"Pendente")</f>
        <v/>
      </c>
    </row>
    <row r="8">
      <c r="A8" s="15" t="inlineStr">
        <is>
          <t>Despesas comprovadas</t>
        </is>
      </c>
      <c r="B8" s="22">
        <f>IFERROR(COUNTIF('Lançamentos'!$P$3:$P$112,"Comprovado")/COUNTIF('Lançamentos'!$C$3:$C$112,"Despesa"),0)</f>
        <v/>
      </c>
    </row>
    <row r="9"/>
    <row r="10"/>
    <row r="11">
      <c r="A11" s="23" t="inlineStr">
        <is>
          <t>Despesas por categoria</t>
        </is>
      </c>
      <c r="B11" s="23" t="n"/>
      <c r="C11" s="23" t="n"/>
    </row>
    <row r="12">
      <c r="A12" s="2" t="inlineStr">
        <is>
          <t>Categoria</t>
        </is>
      </c>
      <c r="B12" s="2" t="inlineStr">
        <is>
          <t>Total gasto</t>
        </is>
      </c>
      <c r="C12" s="2" t="inlineStr">
        <is>
          <t>Foco de conferência</t>
        </is>
      </c>
    </row>
    <row r="13">
      <c r="A13" s="24" t="inlineStr">
        <is>
          <t>Material gráfico</t>
        </is>
      </c>
      <c r="B13" s="18">
        <f>SUMIF('Lançamentos'!$D$3:$D$112,A13,'Lançamentos'!$N$3:$N$112)</f>
        <v/>
      </c>
      <c r="C13" s="24">
        <f>IFERROR(VLOOKUP(A13,'Cadastros e Instruções'!$A$14:$B$21,2,FALSE),"")</f>
        <v/>
      </c>
    </row>
    <row r="14">
      <c r="A14" s="25" t="inlineStr">
        <is>
          <t>Publicidade digital</t>
        </is>
      </c>
      <c r="B14" s="20">
        <f>SUMIF('Lançamentos'!$D$3:$D$112,A14,'Lançamentos'!$N$3:$N$112)</f>
        <v/>
      </c>
      <c r="C14" s="25">
        <f>IFERROR(VLOOKUP(A14,'Cadastros e Instruções'!$A$14:$B$21,2,FALSE),"")</f>
        <v/>
      </c>
    </row>
    <row r="15">
      <c r="A15" s="24" t="inlineStr">
        <is>
          <t>Transporte</t>
        </is>
      </c>
      <c r="B15" s="18">
        <f>SUMIF('Lançamentos'!$D$3:$D$112,A15,'Lançamentos'!$N$3:$N$112)</f>
        <v/>
      </c>
      <c r="C15" s="24">
        <f>IFERROR(VLOOKUP(A15,'Cadastros e Instruções'!$A$14:$B$21,2,FALSE),"")</f>
        <v/>
      </c>
    </row>
    <row r="16">
      <c r="A16" s="25" t="inlineStr">
        <is>
          <t>Aluguel</t>
        </is>
      </c>
      <c r="B16" s="20">
        <f>SUMIF('Lançamentos'!$D$3:$D$112,A16,'Lançamentos'!$N$3:$N$112)</f>
        <v/>
      </c>
      <c r="C16" s="25">
        <f>IFERROR(VLOOKUP(A16,'Cadastros e Instruções'!$A$14:$B$21,2,FALSE),"")</f>
        <v/>
      </c>
    </row>
    <row r="17">
      <c r="A17" s="24" t="inlineStr">
        <is>
          <t>Produção audiovisual</t>
        </is>
      </c>
      <c r="B17" s="18">
        <f>SUMIF('Lançamentos'!$D$3:$D$112,A17,'Lançamentos'!$N$3:$N$112)</f>
        <v/>
      </c>
      <c r="C17" s="24">
        <f>IFERROR(VLOOKUP(A17,'Cadastros e Instruções'!$A$14:$B$21,2,FALSE),"")</f>
        <v/>
      </c>
    </row>
    <row r="18">
      <c r="A18" s="25" t="inlineStr">
        <is>
          <t>Serviços contábeis</t>
        </is>
      </c>
      <c r="B18" s="20">
        <f>SUMIF('Lançamentos'!$D$3:$D$112,A18,'Lançamentos'!$N$3:$N$112)</f>
        <v/>
      </c>
      <c r="C18" s="25">
        <f>IFERROR(VLOOKUP(A18,'Cadastros e Instruções'!$A$14:$B$21,2,FALSE),"")</f>
        <v/>
      </c>
    </row>
    <row r="19">
      <c r="A19" s="24" t="inlineStr">
        <is>
          <t>Combustível</t>
        </is>
      </c>
      <c r="B19" s="18">
        <f>SUMIF('Lançamentos'!$D$3:$D$112,A19,'Lançamentos'!$N$3:$N$112)</f>
        <v/>
      </c>
      <c r="C19" s="24">
        <f>IFERROR(VLOOKUP(A19,'Cadastros e Instruções'!$A$14:$B$21,2,FALSE),"")</f>
        <v/>
      </c>
    </row>
    <row r="20"/>
    <row r="21"/>
    <row r="22"/>
    <row r="23">
      <c r="A23" s="23" t="inlineStr">
        <is>
          <t>Evolução mensal das despesas</t>
        </is>
      </c>
      <c r="B23" s="23" t="n"/>
      <c r="C23" s="23" t="n"/>
    </row>
    <row r="24">
      <c r="A24" s="2" t="inlineStr">
        <is>
          <t>Mês</t>
        </is>
      </c>
      <c r="B24" s="2" t="inlineStr">
        <is>
          <t>Fim do mês</t>
        </is>
      </c>
      <c r="C24" s="2" t="inlineStr">
        <is>
          <t>Despesas</t>
        </is>
      </c>
    </row>
    <row r="25">
      <c r="A25" s="33" t="n">
        <v>46023</v>
      </c>
      <c r="B25" s="27" t="n">
        <v>46053</v>
      </c>
      <c r="C25" s="18">
        <f>SUMIFS('Lançamentos'!$N$3:$N$112,'Lançamentos'!$C$3:$C$112,"Despesa",'Lançamentos'!$B$3:$B$112,"&gt;="&amp;A25,'Lançamentos'!$B$3:$B$112,"&lt;="&amp;B25)</f>
        <v/>
      </c>
    </row>
    <row r="26">
      <c r="A26" s="34" t="n">
        <v>46054</v>
      </c>
      <c r="B26" s="29" t="n">
        <v>46081</v>
      </c>
      <c r="C26" s="20">
        <f>SUMIFS('Lançamentos'!$N$3:$N$112,'Lançamentos'!$C$3:$C$112,"Despesa",'Lançamentos'!$B$3:$B$112,"&gt;="&amp;A26,'Lançamentos'!$B$3:$B$112,"&lt;="&amp;B26)</f>
        <v/>
      </c>
    </row>
    <row r="27">
      <c r="A27" s="33" t="n">
        <v>46082</v>
      </c>
      <c r="B27" s="27" t="n">
        <v>46112</v>
      </c>
      <c r="C27" s="18">
        <f>SUMIFS('Lançamentos'!$N$3:$N$112,'Lançamentos'!$C$3:$C$112,"Despesa",'Lançamentos'!$B$3:$B$112,"&gt;="&amp;A27,'Lançamentos'!$B$3:$B$112,"&lt;="&amp;B27)</f>
        <v/>
      </c>
    </row>
    <row r="28">
      <c r="A28" s="34" t="n">
        <v>46113</v>
      </c>
      <c r="B28" s="29" t="n">
        <v>46142</v>
      </c>
      <c r="C28" s="20">
        <f>SUMIFS('Lançamentos'!$N$3:$N$112,'Lançamentos'!$C$3:$C$112,"Despesa",'Lançamentos'!$B$3:$B$112,"&gt;="&amp;A28,'Lançamentos'!$B$3:$B$112,"&lt;="&amp;B28)</f>
        <v/>
      </c>
    </row>
    <row r="29">
      <c r="A29" s="33" t="n">
        <v>46143</v>
      </c>
      <c r="B29" s="27" t="n">
        <v>46173</v>
      </c>
      <c r="C29" s="18">
        <f>SUMIFS('Lançamentos'!$N$3:$N$112,'Lançamentos'!$C$3:$C$112,"Despesa",'Lançamentos'!$B$3:$B$112,"&gt;="&amp;A29,'Lançamentos'!$B$3:$B$112,"&lt;="&amp;B29)</f>
        <v/>
      </c>
    </row>
    <row r="30">
      <c r="A30" s="34" t="n">
        <v>46174</v>
      </c>
      <c r="B30" s="29" t="n">
        <v>46203</v>
      </c>
      <c r="C30" s="20">
        <f>SUMIFS('Lançamentos'!$N$3:$N$112,'Lançamentos'!$C$3:$C$112,"Despesa",'Lançamentos'!$B$3:$B$112,"&gt;="&amp;A30,'Lançamentos'!$B$3:$B$112,"&lt;="&amp;B30)</f>
        <v/>
      </c>
    </row>
    <row r="31">
      <c r="A31" s="33" t="n">
        <v>46204</v>
      </c>
      <c r="B31" s="27" t="n">
        <v>46234</v>
      </c>
      <c r="C31" s="18">
        <f>SUMIFS('Lançamentos'!$N$3:$N$112,'Lançamentos'!$C$3:$C$112,"Despesa",'Lançamentos'!$B$3:$B$112,"&gt;="&amp;A31,'Lançamentos'!$B$3:$B$112,"&lt;="&amp;B31)</f>
        <v/>
      </c>
    </row>
    <row r="32">
      <c r="A32" s="34" t="n">
        <v>46235</v>
      </c>
      <c r="B32" s="29" t="n">
        <v>46265</v>
      </c>
      <c r="C32" s="20">
        <f>SUMIFS('Lançamentos'!$N$3:$N$112,'Lançamentos'!$C$3:$C$112,"Despesa",'Lançamentos'!$B$3:$B$112,"&gt;="&amp;A32,'Lançamentos'!$B$3:$B$112,"&lt;="&amp;B32)</f>
        <v/>
      </c>
    </row>
    <row r="33">
      <c r="A33" s="33" t="n">
        <v>46266</v>
      </c>
      <c r="B33" s="27" t="n">
        <v>46295</v>
      </c>
      <c r="C33" s="18">
        <f>SUMIFS('Lançamentos'!$N$3:$N$112,'Lançamentos'!$C$3:$C$112,"Despesa",'Lançamentos'!$B$3:$B$112,"&gt;="&amp;A33,'Lançamentos'!$B$3:$B$112,"&lt;="&amp;B33)</f>
        <v/>
      </c>
    </row>
    <row r="34">
      <c r="A34" s="34" t="n">
        <v>46296</v>
      </c>
      <c r="B34" s="29" t="n">
        <v>46326</v>
      </c>
      <c r="C34" s="20">
        <f>SUMIFS('Lançamentos'!$N$3:$N$112,'Lançamentos'!$C$3:$C$112,"Despesa",'Lançamentos'!$B$3:$B$112,"&gt;="&amp;A34,'Lançamentos'!$B$3:$B$112,"&lt;="&amp;B34)</f>
        <v/>
      </c>
    </row>
    <row r="35">
      <c r="A35" s="33" t="n">
        <v>46327</v>
      </c>
      <c r="B35" s="27" t="n">
        <v>46356</v>
      </c>
      <c r="C35" s="18">
        <f>SUMIFS('Lançamentos'!$N$3:$N$112,'Lançamentos'!$C$3:$C$112,"Despesa",'Lançamentos'!$B$3:$B$112,"&gt;="&amp;A35,'Lançamentos'!$B$3:$B$112,"&lt;="&amp;B35)</f>
        <v/>
      </c>
    </row>
    <row r="36">
      <c r="A36" s="34" t="n">
        <v>46357</v>
      </c>
      <c r="B36" s="29" t="n">
        <v>46387</v>
      </c>
      <c r="C36" s="20">
        <f>SUMIFS('Lançamentos'!$N$3:$N$112,'Lançamentos'!$C$3:$C$112,"Despesa",'Lançamentos'!$B$3:$B$112,"&gt;="&amp;A36,'Lançamentos'!$B$3:$B$112,"&lt;="&amp;B36)</f>
        <v/>
      </c>
    </row>
  </sheetData>
  <mergeCells count="1">
    <mergeCell ref="A1:N1"/>
  </mergeCells>
  <conditionalFormatting sqref="B5">
    <cfRule type="expression" priority="1" dxfId="1">
      <formula>B5&lt;0</formula>
    </cfRule>
    <cfRule type="expression" priority="2" dxfId="0">
      <formula>B5&gt;=0</formula>
    </cfRule>
  </conditionalFormatting>
  <conditionalFormatting sqref="B7">
    <cfRule type="expression" priority="3" dxfId="2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45" customWidth="1" min="2" max="2"/>
    <col width="27" customWidth="1" min="3" max="3"/>
    <col width="23" customWidth="1" min="4" max="4"/>
    <col width="30" customWidth="1" min="5" max="5"/>
    <col width="3" customWidth="1" min="6" max="6"/>
    <col width="23" customWidth="1" min="7" max="7"/>
    <col width="75" customWidth="1" min="8" max="8"/>
  </cols>
  <sheetData>
    <row r="1" ht="28" customHeight="1">
      <c r="A1" s="1" t="inlineStr">
        <is>
          <t>Cadastros e Instruções | Padronize antes de lançar</t>
        </is>
      </c>
      <c r="B1" s="31" t="n"/>
      <c r="C1" s="31" t="n"/>
      <c r="D1" s="31" t="n"/>
      <c r="E1" s="31" t="n"/>
      <c r="F1" s="31" t="n"/>
      <c r="G1" s="31" t="n"/>
      <c r="H1" s="32" t="n"/>
    </row>
    <row r="2"/>
    <row r="3">
      <c r="A3" s="2" t="inlineStr">
        <is>
          <t>Tipo</t>
        </is>
      </c>
      <c r="B3" s="2" t="inlineStr">
        <is>
          <t>Categorias</t>
        </is>
      </c>
      <c r="C3" s="2" t="inlineStr">
        <is>
          <t>Formas de pagamento</t>
        </is>
      </c>
      <c r="D3" s="2" t="inlineStr">
        <is>
          <t>Status do documento</t>
        </is>
      </c>
      <c r="E3" s="2" t="inlineStr">
        <is>
          <t>Origem/Recurso</t>
        </is>
      </c>
      <c r="G3" s="2" t="inlineStr">
        <is>
          <t>Etapa</t>
        </is>
      </c>
      <c r="H3" s="2" t="inlineStr">
        <is>
          <t>Ação prática</t>
        </is>
      </c>
    </row>
    <row r="4" ht="44" customHeight="1">
      <c r="A4" s="17" t="inlineStr">
        <is>
          <t>Receita</t>
        </is>
      </c>
      <c r="B4" s="17" t="inlineStr">
        <is>
          <t>Doação</t>
        </is>
      </c>
      <c r="C4" s="17" t="inlineStr">
        <is>
          <t>Transferência bancária</t>
        </is>
      </c>
      <c r="D4" s="17" t="inlineStr">
        <is>
          <t>Comprovado</t>
        </is>
      </c>
      <c r="E4" s="17" t="inlineStr">
        <is>
          <t>Fundo Partidário</t>
        </is>
      </c>
      <c r="G4" s="24" t="inlineStr">
        <is>
          <t>1. Lance</t>
        </is>
      </c>
      <c r="H4" s="24" t="inlineStr">
        <is>
          <t>Preencha uma linha por receita ou despesa. As células amarelas são campos editáveis; os campos de cálculo atualizam automaticamente.</t>
        </is>
      </c>
    </row>
    <row r="5" ht="44" customHeight="1">
      <c r="A5" s="19" t="inlineStr">
        <is>
          <t>Despesa</t>
        </is>
      </c>
      <c r="B5" s="19" t="inlineStr">
        <is>
          <t>Material gráfico</t>
        </is>
      </c>
      <c r="C5" s="19" t="inlineStr">
        <is>
          <t>Pix</t>
        </is>
      </c>
      <c r="D5" s="19" t="inlineStr">
        <is>
          <t>Pendente</t>
        </is>
      </c>
      <c r="E5" s="19" t="inlineStr">
        <is>
          <t>Fundo Eleitoral</t>
        </is>
      </c>
      <c r="G5" s="25" t="inlineStr">
        <is>
          <t>2. Confira documento</t>
        </is>
      </c>
      <c r="H5" s="25" t="inlineStr">
        <is>
          <t>Informe Nº NF-e ou recibo, fornecedor/doador, CPF/CNPJ e status documental. Use “Pendente” até receber evidência válida.</t>
        </is>
      </c>
    </row>
    <row r="6" ht="44" customHeight="1">
      <c r="B6" s="17" t="inlineStr">
        <is>
          <t>Publicidade digital</t>
        </is>
      </c>
      <c r="C6" s="17" t="inlineStr">
        <is>
          <t>Boleto</t>
        </is>
      </c>
      <c r="D6" s="17" t="inlineStr">
        <is>
          <t>Em análise</t>
        </is>
      </c>
      <c r="E6" s="17" t="inlineStr">
        <is>
          <t>Doação de pessoa física</t>
        </is>
      </c>
      <c r="G6" s="24" t="inlineStr">
        <is>
          <t>3. Concilie banco</t>
        </is>
      </c>
      <c r="H6" s="24" t="inlineStr">
        <is>
          <t>Compare receitas, pagamentos, Pix, boletos e transferências com os extratos da conta de campanha.</t>
        </is>
      </c>
    </row>
    <row r="7" ht="44" customHeight="1">
      <c r="B7" s="19" t="inlineStr">
        <is>
          <t>Transporte</t>
        </is>
      </c>
      <c r="C7" s="19" t="inlineStr">
        <is>
          <t>Cartão corporativo</t>
        </is>
      </c>
      <c r="E7" s="19" t="inlineStr">
        <is>
          <t>Recursos próprios</t>
        </is>
      </c>
      <c r="G7" s="25" t="inlineStr">
        <is>
          <t>4. Classifique</t>
        </is>
      </c>
      <c r="H7" s="25" t="inlineStr">
        <is>
          <t>Escolha categoria e centro de custo que expliquem a finalidade do gasto e facilitem a prestação de contas.</t>
        </is>
      </c>
    </row>
    <row r="8" ht="44" customHeight="1">
      <c r="B8" s="17" t="inlineStr">
        <is>
          <t>Aluguel</t>
        </is>
      </c>
      <c r="C8" s="17" t="inlineStr">
        <is>
          <t>Dinheiro</t>
        </is>
      </c>
      <c r="E8" s="17" t="inlineStr">
        <is>
          <t>Outros</t>
        </is>
      </c>
      <c r="G8" s="24" t="inlineStr">
        <is>
          <t>5. Organize provas</t>
        </is>
      </c>
      <c r="H8" s="24" t="inlineStr">
        <is>
          <t>Mantenha contratos, notas fiscais, recibos, comprovantes de pagamento, relatórios e evidências de entrega associados ao lançamento.</t>
        </is>
      </c>
    </row>
    <row r="9" ht="44" customHeight="1">
      <c r="B9" s="19" t="inlineStr">
        <is>
          <t>Produção audiovisual</t>
        </is>
      </c>
      <c r="G9" s="25" t="inlineStr">
        <is>
          <t>6. Revise regras</t>
        </is>
      </c>
      <c r="H9" s="25" t="inlineStr">
        <is>
          <t>Consulte as regras vigentes do TSE e a legislação eleitoral antes do envio da prestação de contas.</t>
        </is>
      </c>
    </row>
    <row r="10" ht="44" customHeight="1">
      <c r="B10" s="17" t="inlineStr">
        <is>
          <t>Serviços contábeis</t>
        </is>
      </c>
      <c r="G10" s="24" t="inlineStr">
        <is>
          <t>7. Proteja dados</t>
        </is>
      </c>
      <c r="H10" s="24" t="inlineStr">
        <is>
          <t>Trate CPF, CNPJ e demais dados pessoais conforme a LGPD e orientações aplicáveis da ANPD.</t>
        </is>
      </c>
    </row>
    <row r="11" ht="44" customHeight="1">
      <c r="B11" s="19" t="inlineStr">
        <is>
          <t>Combustível</t>
        </is>
      </c>
      <c r="G11" s="25" t="inlineStr">
        <is>
          <t>8. Valide antes de enviar</t>
        </is>
      </c>
      <c r="H11" s="25" t="inlineStr">
        <is>
          <t>Use esta planilha como apoio operacional e confirme a prestação de contas com a equipe jurídica e contábil da campanha.</t>
        </is>
      </c>
    </row>
    <row r="12"/>
    <row r="13">
      <c r="A13" s="30" t="inlineStr">
        <is>
          <t>Categoria</t>
        </is>
      </c>
      <c r="B13" s="30" t="inlineStr">
        <is>
          <t>Foco de conferência</t>
        </is>
      </c>
    </row>
    <row r="14">
      <c r="A14" s="24" t="inlineStr">
        <is>
          <t>Doação</t>
        </is>
      </c>
      <c r="B14" s="24" t="inlineStr">
        <is>
          <t>Vincule doador, recibo e conciliação bancária.</t>
        </is>
      </c>
    </row>
    <row r="15">
      <c r="A15" s="25" t="inlineStr">
        <is>
          <t>Material gráfico</t>
        </is>
      </c>
      <c r="B15" s="25" t="inlineStr">
        <is>
          <t>Guarde NF-e, arte aprovada e evidência de entrega.</t>
        </is>
      </c>
    </row>
    <row r="16">
      <c r="A16" s="24" t="inlineStr">
        <is>
          <t>Publicidade digital</t>
        </is>
      </c>
      <c r="B16" s="24" t="inlineStr">
        <is>
          <t>Confirme plataforma, período e detalhamento do serviço.</t>
        </is>
      </c>
    </row>
    <row r="17">
      <c r="A17" s="25" t="inlineStr">
        <is>
          <t>Transporte</t>
        </is>
      </c>
      <c r="B17" s="25" t="inlineStr">
        <is>
          <t>Registre roteiro, veículo, comprovante e centro de custo.</t>
        </is>
      </c>
    </row>
    <row r="18">
      <c r="A18" s="24" t="inlineStr">
        <is>
          <t>Aluguel</t>
        </is>
      </c>
      <c r="B18" s="24" t="inlineStr">
        <is>
          <t>Arquive contrato, comprovante e período de locação.</t>
        </is>
      </c>
    </row>
    <row r="19">
      <c r="A19" s="25" t="inlineStr">
        <is>
          <t>Produção audiovisual</t>
        </is>
      </c>
      <c r="B19" s="25" t="inlineStr">
        <is>
          <t>Vincule escopo, NF-e e arquivos entregues.</t>
        </is>
      </c>
    </row>
    <row r="20">
      <c r="A20" s="24" t="inlineStr">
        <is>
          <t>Serviços contábeis</t>
        </is>
      </c>
      <c r="B20" s="24" t="inlineStr">
        <is>
          <t>Guarde contrato, relatório e documento fiscal.</t>
        </is>
      </c>
    </row>
    <row r="21">
      <c r="A21" s="25" t="inlineStr">
        <is>
          <t>Combustível</t>
        </is>
      </c>
      <c r="B21" s="25" t="inlineStr">
        <is>
          <t>Concilie cupom fiscal, rota e responsável pelo uso.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2026-09-06T23:21:13Z</dcterms:created>
  <dcterms:modified xmlns:dcterms="http://purl.org/dc/terms/" xmlns:xsi="http://www.w3.org/2001/XMLSchema-instance" xsi:type="dcterms:W3CDTF">2026-09-06T23:21:13Z</dcterms:modified>
</cp:coreProperties>
</file>