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mulaçã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.000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  <font>
      <name val="Calibri"/>
      <b val="1"/>
      <color rgb="0022C55E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 wrapText="1"/>
    </xf>
    <xf numFmtId="165" fontId="0" fillId="3" borderId="1" pivotButton="0" quotePrefix="0" xfId="0"/>
    <xf numFmtId="166" fontId="0" fillId="3" borderId="1" pivotButton="0" quotePrefix="0" xfId="0"/>
    <xf numFmtId="0" fontId="0" fillId="3" borderId="1" pivotButton="0" quotePrefix="0" xfId="0"/>
    <xf numFmtId="165" fontId="0" fillId="4" borderId="1" applyAlignment="1" pivotButton="0" quotePrefix="0" xfId="0">
      <alignment horizontal="center" vertical="center" wrapText="1"/>
    </xf>
    <xf numFmtId="1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2" fillId="6" borderId="1" pivotButton="0" quotePrefix="0" xfId="0"/>
    <xf numFmtId="0" fontId="0" fillId="6" borderId="1" pivotButton="0" quotePrefix="0" xfId="0"/>
    <xf numFmtId="165" fontId="2" fillId="6" borderId="1" pivotButton="0" quotePrefix="0" xfId="0"/>
    <xf numFmtId="10" fontId="2" fillId="6" borderId="1" pivotButton="0" quotePrefix="0" xfId="0"/>
    <xf numFmtId="0" fontId="0" fillId="0" borderId="4" pivotButton="0" quotePrefix="0" xfId="0"/>
    <xf numFmtId="0" fontId="0" fillId="0" borderId="5" pivotButton="0" quotePrefix="0" xfId="0"/>
    <xf numFmtId="165" fontId="5" fillId="4" borderId="1" applyAlignment="1" pivotButton="0" quotePrefix="0" xfId="0">
      <alignment horizontal="center" vertical="center" wrapText="1"/>
    </xf>
    <xf numFmtId="10" fontId="5" fillId="4" borderId="1" applyAlignment="1" pivotButton="0" quotePrefix="0" xfId="0">
      <alignment horizontal="center" vertical="center" wrapText="1"/>
    </xf>
    <xf numFmtId="0" fontId="2" fillId="6" borderId="0" pivotButton="0" quotePrefix="0" xfId="0"/>
    <xf numFmtId="0" fontId="2" fillId="2" borderId="0" pivotButton="0" quotePrefix="0" xfId="0"/>
    <xf numFmtId="0" fontId="0" fillId="4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22C55E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Montante Final por Investidor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'Dashboard'!C10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'Dashboard'!$A$11:$A$19</f>
            </numRef>
          </cat>
          <val>
            <numRef>
              <f>'Dashboard'!$C$11:$C$19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Investidor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Montante - 30 dias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'Dashboard'!G10</f>
            </strRef>
          </tx>
          <spPr>
            <a:ln xmlns:a="http://schemas.openxmlformats.org/drawingml/2006/main" w="25000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'Dashboard'!$F$11:$F$21</f>
            </numRef>
          </cat>
          <val>
            <numRef>
              <f>'Dashboard'!$G$11:$G$21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Juros por Investidor</a:t>
            </a:r>
          </a:p>
        </rich>
      </tx>
    </title>
    <plotArea>
      <pieChart>
        <varyColors val="1"/>
        <ser>
          <idx val="0"/>
          <order val="0"/>
          <tx>
            <strRef>
              <f>'Dashboard'!B42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'Dashboard'!$A$43:$A$51</f>
            </numRef>
          </cat>
          <val>
            <numRef>
              <f>'Dashboard'!$B$43:$B$51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23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40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18" customWidth="1" min="4" max="4"/>
    <col width="15" customWidth="1" min="5" max="5"/>
    <col width="12" customWidth="1" min="6" max="6"/>
    <col width="18" customWidth="1" min="7" max="7"/>
    <col width="16" customWidth="1" min="8" max="8"/>
    <col width="16" customWidth="1" min="9" max="9"/>
    <col width="12" customWidth="1" min="10" max="10"/>
  </cols>
  <sheetData>
    <row r="1" ht="28" customHeight="1">
      <c r="A1" s="1" t="inlineStr">
        <is>
          <t>SIMULADOR DE JUROS COMPOSTOS DIÁRIOS</t>
        </is>
      </c>
    </row>
    <row r="2"/>
    <row r="3">
      <c r="A3" s="2" t="inlineStr">
        <is>
          <t>Investidor</t>
        </is>
      </c>
      <c r="B3" s="2" t="inlineStr">
        <is>
          <t>Cidade</t>
        </is>
      </c>
      <c r="C3" s="2" t="inlineStr">
        <is>
          <t>Data Aplicação</t>
        </is>
      </c>
      <c r="D3" s="2" t="inlineStr">
        <is>
          <t>Capital Inicial (R$)</t>
        </is>
      </c>
      <c r="E3" s="2" t="inlineStr">
        <is>
          <t>Taxa Diária (%)</t>
        </is>
      </c>
      <c r="F3" s="2" t="inlineStr">
        <is>
          <t>Prazo (dias)</t>
        </is>
      </c>
      <c r="G3" s="2" t="inlineStr">
        <is>
          <t>Montante Final (R$)</t>
        </is>
      </c>
      <c r="H3" s="2" t="inlineStr">
        <is>
          <t>Juros Total (R$)</t>
        </is>
      </c>
      <c r="I3" s="2" t="inlineStr">
        <is>
          <t>Rentabilidade (%)</t>
        </is>
      </c>
      <c r="J3" s="2" t="inlineStr">
        <is>
          <t>Status</t>
        </is>
      </c>
    </row>
    <row r="4">
      <c r="A4" s="3" t="inlineStr">
        <is>
          <t>João Silva</t>
        </is>
      </c>
      <c r="B4" s="3" t="inlineStr">
        <is>
          <t>São Paulo</t>
        </is>
      </c>
      <c r="C4" s="4" t="inlineStr">
        <is>
          <t>05/01/2026</t>
        </is>
      </c>
      <c r="D4" s="5" t="n">
        <v>10000</v>
      </c>
      <c r="E4" s="6" t="n">
        <v>0.0005</v>
      </c>
      <c r="F4" s="7" t="n">
        <v>365</v>
      </c>
      <c r="G4" s="8">
        <f>D4*(1+E4)^F4</f>
        <v/>
      </c>
      <c r="H4" s="8">
        <f>G4-D4</f>
        <v/>
      </c>
      <c r="I4" s="9">
        <f>IFERROR(H4/D4,0)</f>
        <v/>
      </c>
      <c r="J4" s="10">
        <f>IF(I4&gt;0.5,"Excelente",IF(I4&gt;0.2,"Bom","Regular"))</f>
        <v/>
      </c>
    </row>
    <row r="5">
      <c r="A5" s="11" t="inlineStr">
        <is>
          <t>Maria Oliveira</t>
        </is>
      </c>
      <c r="B5" s="11" t="inlineStr">
        <is>
          <t>Rio de Janeiro</t>
        </is>
      </c>
      <c r="C5" s="12" t="inlineStr">
        <is>
          <t>10/01/2026</t>
        </is>
      </c>
      <c r="D5" s="5" t="n">
        <v>15000</v>
      </c>
      <c r="E5" s="6" t="n">
        <v>0.0004</v>
      </c>
      <c r="F5" s="7" t="n">
        <v>180</v>
      </c>
      <c r="G5" s="13">
        <f>D5*(1+E5)^F5</f>
        <v/>
      </c>
      <c r="H5" s="13">
        <f>G5-D5</f>
        <v/>
      </c>
      <c r="I5" s="14">
        <f>IFERROR(H5/D5,0)</f>
        <v/>
      </c>
      <c r="J5" s="15">
        <f>IF(I5&gt;0.5,"Excelente",IF(I5&gt;0.2,"Bom","Regular"))</f>
        <v/>
      </c>
    </row>
    <row r="6">
      <c r="A6" s="3" t="inlineStr">
        <is>
          <t>Pedro Santos</t>
        </is>
      </c>
      <c r="B6" s="3" t="inlineStr">
        <is>
          <t>Belo Horizonte</t>
        </is>
      </c>
      <c r="C6" s="4" t="inlineStr">
        <is>
          <t>15/01/2026</t>
        </is>
      </c>
      <c r="D6" s="5" t="n">
        <v>8000</v>
      </c>
      <c r="E6" s="6" t="n">
        <v>0.0005999999999999999</v>
      </c>
      <c r="F6" s="7" t="n">
        <v>90</v>
      </c>
      <c r="G6" s="8">
        <f>D6*(1+E6)^F6</f>
        <v/>
      </c>
      <c r="H6" s="8">
        <f>G6-D6</f>
        <v/>
      </c>
      <c r="I6" s="9">
        <f>IFERROR(H6/D6,0)</f>
        <v/>
      </c>
      <c r="J6" s="10">
        <f>IF(I6&gt;0.5,"Excelente",IF(I6&gt;0.2,"Bom","Regular"))</f>
        <v/>
      </c>
    </row>
    <row r="7">
      <c r="A7" s="11" t="inlineStr">
        <is>
          <t>Ana Souza</t>
        </is>
      </c>
      <c r="B7" s="11" t="inlineStr">
        <is>
          <t>Curitiba</t>
        </is>
      </c>
      <c r="C7" s="12" t="inlineStr">
        <is>
          <t>20/01/2026</t>
        </is>
      </c>
      <c r="D7" s="5" t="n">
        <v>20000</v>
      </c>
      <c r="E7" s="6" t="n">
        <v>0.0003</v>
      </c>
      <c r="F7" s="7" t="n">
        <v>365</v>
      </c>
      <c r="G7" s="13">
        <f>D7*(1+E7)^F7</f>
        <v/>
      </c>
      <c r="H7" s="13">
        <f>G7-D7</f>
        <v/>
      </c>
      <c r="I7" s="14">
        <f>IFERROR(H7/D7,0)</f>
        <v/>
      </c>
      <c r="J7" s="15">
        <f>IF(I7&gt;0.5,"Excelente",IF(I7&gt;0.2,"Bom","Regular"))</f>
        <v/>
      </c>
    </row>
    <row r="8">
      <c r="A8" s="3" t="inlineStr">
        <is>
          <t>Carlos Pereira</t>
        </is>
      </c>
      <c r="B8" s="3" t="inlineStr">
        <is>
          <t>Porto Alegre</t>
        </is>
      </c>
      <c r="C8" s="4" t="inlineStr">
        <is>
          <t>25/01/2026</t>
        </is>
      </c>
      <c r="D8" s="5" t="n">
        <v>5000</v>
      </c>
      <c r="E8" s="6" t="n">
        <v>0.0008</v>
      </c>
      <c r="F8" s="7" t="n">
        <v>60</v>
      </c>
      <c r="G8" s="8">
        <f>D8*(1+E8)^F8</f>
        <v/>
      </c>
      <c r="H8" s="8">
        <f>G8-D8</f>
        <v/>
      </c>
      <c r="I8" s="9">
        <f>IFERROR(H8/D8,0)</f>
        <v/>
      </c>
      <c r="J8" s="10">
        <f>IF(I8&gt;0.5,"Excelente",IF(I8&gt;0.2,"Bom","Regular"))</f>
        <v/>
      </c>
    </row>
    <row r="9">
      <c r="A9" s="11" t="inlineStr">
        <is>
          <t>Juliana Costa</t>
        </is>
      </c>
      <c r="B9" s="11" t="inlineStr">
        <is>
          <t>Salvador</t>
        </is>
      </c>
      <c r="C9" s="12" t="inlineStr">
        <is>
          <t>01/02/2026</t>
        </is>
      </c>
      <c r="D9" s="5" t="n">
        <v>12000</v>
      </c>
      <c r="E9" s="6" t="n">
        <v>0.0005</v>
      </c>
      <c r="F9" s="7" t="n">
        <v>200</v>
      </c>
      <c r="G9" s="13">
        <f>D9*(1+E9)^F9</f>
        <v/>
      </c>
      <c r="H9" s="13">
        <f>G9-D9</f>
        <v/>
      </c>
      <c r="I9" s="14">
        <f>IFERROR(H9/D9,0)</f>
        <v/>
      </c>
      <c r="J9" s="15">
        <f>IF(I9&gt;0.5,"Excelente",IF(I9&gt;0.2,"Bom","Regular"))</f>
        <v/>
      </c>
    </row>
    <row r="10">
      <c r="A10" s="3" t="inlineStr">
        <is>
          <t>Rafael Almeida</t>
        </is>
      </c>
      <c r="B10" s="3" t="inlineStr">
        <is>
          <t>Recife</t>
        </is>
      </c>
      <c r="C10" s="4" t="inlineStr">
        <is>
          <t>05/02/2026</t>
        </is>
      </c>
      <c r="D10" s="5" t="n">
        <v>7000</v>
      </c>
      <c r="E10" s="6" t="n">
        <v>0.0007</v>
      </c>
      <c r="F10" s="7" t="n">
        <v>120</v>
      </c>
      <c r="G10" s="8">
        <f>D10*(1+E10)^F10</f>
        <v/>
      </c>
      <c r="H10" s="8">
        <f>G10-D10</f>
        <v/>
      </c>
      <c r="I10" s="9">
        <f>IFERROR(H10/D10,0)</f>
        <v/>
      </c>
      <c r="J10" s="10">
        <f>IF(I10&gt;0.5,"Excelente",IF(I10&gt;0.2,"Bom","Regular"))</f>
        <v/>
      </c>
    </row>
    <row r="11">
      <c r="A11" s="11" t="inlineStr">
        <is>
          <t>Camila Ferreira</t>
        </is>
      </c>
      <c r="B11" s="11" t="inlineStr">
        <is>
          <t>Fortaleza</t>
        </is>
      </c>
      <c r="C11" s="12" t="inlineStr">
        <is>
          <t>10/02/2026</t>
        </is>
      </c>
      <c r="D11" s="5" t="n">
        <v>25000</v>
      </c>
      <c r="E11" s="6" t="n">
        <v>0.0004</v>
      </c>
      <c r="F11" s="7" t="n">
        <v>300</v>
      </c>
      <c r="G11" s="13">
        <f>D11*(1+E11)^F11</f>
        <v/>
      </c>
      <c r="H11" s="13">
        <f>G11-D11</f>
        <v/>
      </c>
      <c r="I11" s="14">
        <f>IFERROR(H11/D11,0)</f>
        <v/>
      </c>
      <c r="J11" s="15">
        <f>IF(I11&gt;0.5,"Excelente",IF(I11&gt;0.2,"Bom","Regular"))</f>
        <v/>
      </c>
    </row>
    <row r="12">
      <c r="A12" s="3" t="inlineStr">
        <is>
          <t>Bruno Lima</t>
        </is>
      </c>
      <c r="B12" s="3" t="inlineStr">
        <is>
          <t>São Paulo</t>
        </is>
      </c>
      <c r="C12" s="4" t="inlineStr">
        <is>
          <t>15/02/2026</t>
        </is>
      </c>
      <c r="D12" s="5" t="n">
        <v>9000</v>
      </c>
      <c r="E12" s="6" t="n">
        <v>0.0005999999999999999</v>
      </c>
      <c r="F12" s="7" t="n">
        <v>150</v>
      </c>
      <c r="G12" s="8">
        <f>D12*(1+E12)^F12</f>
        <v/>
      </c>
      <c r="H12" s="8">
        <f>G12-D12</f>
        <v/>
      </c>
      <c r="I12" s="9">
        <f>IFERROR(H12/D12,0)</f>
        <v/>
      </c>
      <c r="J12" s="10">
        <f>IF(I12&gt;0.5,"Excelente",IF(I12&gt;0.2,"Bom","Regular"))</f>
        <v/>
      </c>
    </row>
    <row r="13">
      <c r="A13" s="16" t="inlineStr">
        <is>
          <t>TOTAL / MÉDIA</t>
        </is>
      </c>
      <c r="B13" s="17" t="n"/>
      <c r="C13" s="17" t="n"/>
      <c r="D13" s="18">
        <f>SUM(D4:D12)</f>
        <v/>
      </c>
      <c r="E13" s="17" t="n"/>
      <c r="F13" s="17" t="n"/>
      <c r="G13" s="18">
        <f>SUM(G4:G12)</f>
        <v/>
      </c>
      <c r="H13" s="18">
        <f>SUM(H4:H12)</f>
        <v/>
      </c>
      <c r="I13" s="19">
        <f>AVERAGE(I4:I12)</f>
        <v/>
      </c>
      <c r="J13" s="17" t="n"/>
    </row>
  </sheetData>
  <mergeCells count="1">
    <mergeCell ref="A1:J1"/>
  </mergeCells>
  <conditionalFormatting sqref="J4:J12">
    <cfRule type="expression" priority="1" dxfId="0" stopIfTrue="1">
      <formula>J4="Excelente"</formula>
    </cfRule>
    <cfRule type="expression" priority="2" dxfId="1" stopIfTrue="1">
      <formula>J4="Regular"</formula>
    </cfRule>
  </conditionalFormatting>
  <dataValidations count="1">
    <dataValidation sqref="E4:E32" showErrorMessage="1" showInputMessage="1" allowBlank="1" errorTitle="Taxa inválida" error="Informe a taxa diária como decimal entre 0 e 1." type="decimal" operator="between">
      <formula1>0</formula1>
      <formula2>1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0" customWidth="1" min="6" max="6"/>
    <col width="16" customWidth="1" min="7" max="7"/>
  </cols>
  <sheetData>
    <row r="1" ht="28" customHeight="1">
      <c r="A1" s="1" t="inlineStr">
        <is>
          <t>DASHBOARD - JUROS COMPOSTOS DIÁRIOS</t>
        </is>
      </c>
    </row>
    <row r="2"/>
    <row r="3">
      <c r="A3" s="16" t="inlineStr">
        <is>
          <t>Total Investido (R$)</t>
        </is>
      </c>
      <c r="B3" s="20" t="n"/>
      <c r="C3" s="21" t="n"/>
      <c r="D3" s="22">
        <f>Simulação!D13</f>
        <v/>
      </c>
    </row>
    <row r="4">
      <c r="A4" s="16" t="inlineStr">
        <is>
          <t>Total de Juros Gerado (R$)</t>
        </is>
      </c>
      <c r="B4" s="20" t="n"/>
      <c r="C4" s="21" t="n"/>
      <c r="D4" s="22">
        <f>Simulação!H13</f>
        <v/>
      </c>
    </row>
    <row r="5">
      <c r="A5" s="16" t="inlineStr">
        <is>
          <t>Rentabilidade Média (%)</t>
        </is>
      </c>
      <c r="B5" s="20" t="n"/>
      <c r="C5" s="21" t="n"/>
      <c r="D5" s="23">
        <f>Simulação!I13</f>
        <v/>
      </c>
    </row>
    <row r="6">
      <c r="A6" s="16" t="inlineStr">
        <is>
          <t>Maior Montante Final (R$)</t>
        </is>
      </c>
      <c r="B6" s="20" t="n"/>
      <c r="C6" s="21" t="n"/>
      <c r="D6" s="22">
        <f>MAX(Simulação!G4:G12)</f>
        <v/>
      </c>
    </row>
    <row r="7"/>
    <row r="8"/>
    <row r="9">
      <c r="A9" s="24" t="inlineStr">
        <is>
          <t>Montante Final por Investidor</t>
        </is>
      </c>
      <c r="F9" s="24" t="inlineStr">
        <is>
          <t>Evolução Diária (Exemplo: João Silva - R$ 10.000 a 0,05% a.d.)</t>
        </is>
      </c>
    </row>
    <row r="10">
      <c r="A10" s="25" t="inlineStr">
        <is>
          <t>Investidor</t>
        </is>
      </c>
      <c r="B10" s="25" t="inlineStr">
        <is>
          <t>Capital Inicial (R$)</t>
        </is>
      </c>
      <c r="C10" s="25" t="inlineStr">
        <is>
          <t>Montante Final (R$)</t>
        </is>
      </c>
      <c r="F10" s="25" t="inlineStr">
        <is>
          <t>Dia</t>
        </is>
      </c>
      <c r="G10" s="25" t="inlineStr">
        <is>
          <t>Montante (R$)</t>
        </is>
      </c>
    </row>
    <row r="11">
      <c r="A11" s="26">
        <f>Simulação!A4</f>
        <v/>
      </c>
      <c r="B11" s="8">
        <f>Simulação!D4</f>
        <v/>
      </c>
      <c r="C11" s="8">
        <f>Simulação!G4</f>
        <v/>
      </c>
      <c r="F11" s="10" t="n">
        <v>0</v>
      </c>
      <c r="G11" s="8">
        <f>Simulação!$D$4*(1+Simulação!$E$4)^F11</f>
        <v/>
      </c>
    </row>
    <row r="12">
      <c r="A12" s="27">
        <f>Simulação!A5</f>
        <v/>
      </c>
      <c r="B12" s="13">
        <f>Simulação!D5</f>
        <v/>
      </c>
      <c r="C12" s="13">
        <f>Simulação!G5</f>
        <v/>
      </c>
      <c r="F12" s="15" t="n">
        <v>3</v>
      </c>
      <c r="G12" s="13">
        <f>Simulação!$D$4*(1+Simulação!$E$4)^F12</f>
        <v/>
      </c>
    </row>
    <row r="13">
      <c r="A13" s="26">
        <f>Simulação!A6</f>
        <v/>
      </c>
      <c r="B13" s="8">
        <f>Simulação!D6</f>
        <v/>
      </c>
      <c r="C13" s="8">
        <f>Simulação!G6</f>
        <v/>
      </c>
      <c r="F13" s="10" t="n">
        <v>6</v>
      </c>
      <c r="G13" s="8">
        <f>Simulação!$D$4*(1+Simulação!$E$4)^F13</f>
        <v/>
      </c>
    </row>
    <row r="14">
      <c r="A14" s="27">
        <f>Simulação!A7</f>
        <v/>
      </c>
      <c r="B14" s="13">
        <f>Simulação!D7</f>
        <v/>
      </c>
      <c r="C14" s="13">
        <f>Simulação!G7</f>
        <v/>
      </c>
      <c r="F14" s="15" t="n">
        <v>9</v>
      </c>
      <c r="G14" s="13">
        <f>Simulação!$D$4*(1+Simulação!$E$4)^F14</f>
        <v/>
      </c>
    </row>
    <row r="15">
      <c r="A15" s="26">
        <f>Simulação!A8</f>
        <v/>
      </c>
      <c r="B15" s="8">
        <f>Simulação!D8</f>
        <v/>
      </c>
      <c r="C15" s="8">
        <f>Simulação!G8</f>
        <v/>
      </c>
      <c r="F15" s="10" t="n">
        <v>12</v>
      </c>
      <c r="G15" s="8">
        <f>Simulação!$D$4*(1+Simulação!$E$4)^F15</f>
        <v/>
      </c>
    </row>
    <row r="16">
      <c r="A16" s="27">
        <f>Simulação!A9</f>
        <v/>
      </c>
      <c r="B16" s="13">
        <f>Simulação!D9</f>
        <v/>
      </c>
      <c r="C16" s="13">
        <f>Simulação!G9</f>
        <v/>
      </c>
      <c r="F16" s="15" t="n">
        <v>15</v>
      </c>
      <c r="G16" s="13">
        <f>Simulação!$D$4*(1+Simulação!$E$4)^F16</f>
        <v/>
      </c>
    </row>
    <row r="17">
      <c r="A17" s="26">
        <f>Simulação!A10</f>
        <v/>
      </c>
      <c r="B17" s="8">
        <f>Simulação!D10</f>
        <v/>
      </c>
      <c r="C17" s="8">
        <f>Simulação!G10</f>
        <v/>
      </c>
      <c r="F17" s="10" t="n">
        <v>18</v>
      </c>
      <c r="G17" s="8">
        <f>Simulação!$D$4*(1+Simulação!$E$4)^F17</f>
        <v/>
      </c>
    </row>
    <row r="18">
      <c r="A18" s="27">
        <f>Simulação!A11</f>
        <v/>
      </c>
      <c r="B18" s="13">
        <f>Simulação!D11</f>
        <v/>
      </c>
      <c r="C18" s="13">
        <f>Simulação!G11</f>
        <v/>
      </c>
      <c r="F18" s="15" t="n">
        <v>21</v>
      </c>
      <c r="G18" s="13">
        <f>Simulação!$D$4*(1+Simulação!$E$4)^F18</f>
        <v/>
      </c>
    </row>
    <row r="19">
      <c r="A19" s="26">
        <f>Simulação!A12</f>
        <v/>
      </c>
      <c r="B19" s="8">
        <f>Simulação!D12</f>
        <v/>
      </c>
      <c r="C19" s="8">
        <f>Simulação!G12</f>
        <v/>
      </c>
      <c r="F19" s="10" t="n">
        <v>24</v>
      </c>
      <c r="G19" s="8">
        <f>Simulação!$D$4*(1+Simulação!$E$4)^F19</f>
        <v/>
      </c>
    </row>
    <row r="20">
      <c r="F20" s="15" t="n">
        <v>27</v>
      </c>
      <c r="G20" s="13">
        <f>Simulação!$D$4*(1+Simulação!$E$4)^F20</f>
        <v/>
      </c>
    </row>
    <row r="21">
      <c r="F21" s="10" t="n">
        <v>30</v>
      </c>
      <c r="G21" s="8">
        <f>Simulação!$D$4*(1+Simulação!$E$4)^F21</f>
        <v/>
      </c>
    </row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>
      <c r="A41" s="24" t="inlineStr">
        <is>
          <t>Distribuição de Juros Gerados</t>
        </is>
      </c>
    </row>
    <row r="42">
      <c r="A42" s="25" t="inlineStr">
        <is>
          <t>Investidor</t>
        </is>
      </c>
      <c r="B42" s="25" t="inlineStr">
        <is>
          <t>Juros Total (R$)</t>
        </is>
      </c>
    </row>
    <row r="43">
      <c r="A43" s="26">
        <f>Simulação!A4</f>
        <v/>
      </c>
      <c r="B43" s="8">
        <f>Simulação!H4</f>
        <v/>
      </c>
    </row>
    <row r="44">
      <c r="A44" s="27">
        <f>Simulação!A5</f>
        <v/>
      </c>
      <c r="B44" s="13">
        <f>Simulação!H5</f>
        <v/>
      </c>
    </row>
    <row r="45">
      <c r="A45" s="26">
        <f>Simulação!A6</f>
        <v/>
      </c>
      <c r="B45" s="8">
        <f>Simulação!H6</f>
        <v/>
      </c>
    </row>
    <row r="46">
      <c r="A46" s="27">
        <f>Simulação!A7</f>
        <v/>
      </c>
      <c r="B46" s="13">
        <f>Simulação!H7</f>
        <v/>
      </c>
    </row>
    <row r="47">
      <c r="A47" s="26">
        <f>Simulação!A8</f>
        <v/>
      </c>
      <c r="B47" s="8">
        <f>Simulação!H8</f>
        <v/>
      </c>
    </row>
    <row r="48">
      <c r="A48" s="27">
        <f>Simulação!A9</f>
        <v/>
      </c>
      <c r="B48" s="13">
        <f>Simulação!H9</f>
        <v/>
      </c>
    </row>
    <row r="49">
      <c r="A49" s="26">
        <f>Simulação!A10</f>
        <v/>
      </c>
      <c r="B49" s="8">
        <f>Simulação!H10</f>
        <v/>
      </c>
    </row>
    <row r="50">
      <c r="A50" s="27">
        <f>Simulação!A11</f>
        <v/>
      </c>
      <c r="B50" s="13">
        <f>Simulação!H11</f>
        <v/>
      </c>
    </row>
    <row r="51">
      <c r="A51" s="26">
        <f>Simulação!A12</f>
        <v/>
      </c>
      <c r="B51" s="8">
        <f>Simulação!H12</f>
        <v/>
      </c>
    </row>
  </sheetData>
  <mergeCells count="8">
    <mergeCell ref="A1:H1"/>
    <mergeCell ref="A3:C3"/>
    <mergeCell ref="A4:C4"/>
    <mergeCell ref="A5:C5"/>
    <mergeCell ref="A6:C6"/>
    <mergeCell ref="A9:C9"/>
    <mergeCell ref="F9:G9"/>
    <mergeCell ref="A41:C4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20" customWidth="1" min="3" max="3"/>
    <col width="20" customWidth="1" min="4" max="4"/>
  </cols>
  <sheetData>
    <row r="1" ht="28" customHeight="1">
      <c r="A1" s="1" t="inlineStr">
        <is>
          <t>INSTRUÇÕES DE USO</t>
        </is>
      </c>
    </row>
    <row r="2"/>
    <row r="3" ht="40" customHeight="1">
      <c r="A3" s="28" t="inlineStr">
        <is>
          <t>Sheet</t>
        </is>
      </c>
      <c r="B3" s="28" t="inlineStr">
        <is>
          <t>Descrição</t>
        </is>
      </c>
      <c r="C3" s="20" t="n"/>
      <c r="D3" s="21" t="n"/>
    </row>
    <row r="4" ht="40" customHeight="1">
      <c r="A4" s="29" t="inlineStr">
        <is>
          <t>Simulação</t>
        </is>
      </c>
      <c r="B4" s="30" t="inlineStr">
        <is>
          <t>Contém os dados de cada investidor: capital inicial, taxa diária (em decimal, ex.: 0,05% = 0,0005), prazo em dias e os cálculos de montante final, juros totais, rentabilidade e status. As células em amarelo (Capital, Taxa e Prazo) podem ser editadas livremente.</t>
        </is>
      </c>
      <c r="C4" s="20" t="n"/>
      <c r="D4" s="21" t="n"/>
    </row>
    <row r="5" ht="40" customHeight="1">
      <c r="A5" s="31" t="inlineStr">
        <is>
          <t>Fórmula de Juros Compostos</t>
        </is>
      </c>
      <c r="B5" s="32" t="inlineStr">
        <is>
          <t>Montante Final = Capital Inicial * (1 + Taxa Diária) ^ Prazo em Dias. Essa é a fórmula clássica de juros compostos aplicada dia a dia.</t>
        </is>
      </c>
      <c r="C5" s="20" t="n"/>
      <c r="D5" s="21" t="n"/>
    </row>
    <row r="6" ht="40" customHeight="1">
      <c r="A6" s="29" t="inlineStr">
        <is>
          <t>Juros Total</t>
        </is>
      </c>
      <c r="B6" s="30" t="inlineStr">
        <is>
          <t>Calculado como Montante Final - Capital Inicial, representando o rendimento total obtido no período.</t>
        </is>
      </c>
      <c r="C6" s="20" t="n"/>
      <c r="D6" s="21" t="n"/>
    </row>
    <row r="7" ht="40" customHeight="1">
      <c r="A7" s="31" t="inlineStr">
        <is>
          <t>Rentabilidade (%)</t>
        </is>
      </c>
      <c r="B7" s="32" t="inlineStr">
        <is>
          <t>Percentual de ganho sobre o capital investido: Juros Total / Capital Inicial.</t>
        </is>
      </c>
      <c r="C7" s="20" t="n"/>
      <c r="D7" s="21" t="n"/>
    </row>
    <row r="8" ht="40" customHeight="1">
      <c r="A8" s="29" t="inlineStr">
        <is>
          <t>Status</t>
        </is>
      </c>
      <c r="B8" s="30" t="inlineStr">
        <is>
          <t>Classificação automática: "Excelente" (rentabilidade acima de 50%), "Bom" (entre 20% e 50%) e "Regular" (abaixo de 20%).</t>
        </is>
      </c>
      <c r="C8" s="20" t="n"/>
      <c r="D8" s="21" t="n"/>
    </row>
    <row r="9" ht="40" customHeight="1">
      <c r="A9" s="31" t="inlineStr">
        <is>
          <t>Dashboard</t>
        </is>
      </c>
      <c r="B9" s="32" t="inlineStr">
        <is>
          <t>Apresenta métricas consolidadas (total investido, total de juros, rentabilidade média e maior montante), além de gráficos de barras (montante por investidor), linha (evolução diária de um investimento) e pizza (distribuição dos juros gerados).</t>
        </is>
      </c>
      <c r="C9" s="20" t="n"/>
      <c r="D9" s="21" t="n"/>
    </row>
    <row r="10" ht="40" customHeight="1">
      <c r="A10" s="29" t="inlineStr">
        <is>
          <t>Dica</t>
        </is>
      </c>
      <c r="B10" s="30" t="inlineStr">
        <is>
          <t>Para simular novos cenários, basta alterar o Capital Inicial, a Taxa Diária ou o Prazo na aba Simulação. Todos os totais e gráficos são recalculados automaticamente.</t>
        </is>
      </c>
      <c r="C10" s="20" t="n"/>
      <c r="D10" s="21" t="n"/>
    </row>
  </sheetData>
  <mergeCells count="9">
    <mergeCell ref="A1:D1"/>
    <mergeCell ref="B3:D3"/>
    <mergeCell ref="B4:D4"/>
    <mergeCell ref="B5:D5"/>
    <mergeCell ref="B6:D6"/>
    <mergeCell ref="B7:D7"/>
    <mergeCell ref="B8:D8"/>
    <mergeCell ref="B9:D9"/>
    <mergeCell ref="B10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2026-07-21T17:51:57Z</dcterms:created>
  <dcterms:modified xmlns:dcterms="http://purl.org/dc/terms/" xmlns:xsi="http://www.w3.org/2001/XMLSchema-instance" xsi:type="dcterms:W3CDTF">2026-07-21T17:51:57Z</dcterms:modified>
</cp:coreProperties>
</file>